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levellabee.sharepoint.com/sites/PROJEKTID/Shared Documents/AKTIIVSED PROJEKTID/Väliskülastajate motivatsiooniuuring (03.01.25)/Andmeanalüüs/Dünaamiline tabel/"/>
    </mc:Choice>
  </mc:AlternateContent>
  <xr:revisionPtr revIDLastSave="1346" documentId="8_{D9970C01-12E1-4B73-9D02-D2CE78D3E499}" xr6:coauthVersionLast="47" xr6:coauthVersionMax="47" xr10:uidLastSave="{5F736EEF-E052-411E-BCEC-41327FE63A8E}"/>
  <bookViews>
    <workbookView xWindow="3645" yWindow="315" windowWidth="31230" windowHeight="20565" firstSheet="2" activeTab="2" xr2:uid="{DBA1D064-1E1F-4281-8CF3-199E8868377B}"/>
  </bookViews>
  <sheets>
    <sheet name="Andmed_koos" sheetId="6" state="hidden" r:id="rId1"/>
    <sheet name="INF" sheetId="17" state="hidden" r:id="rId2"/>
    <sheet name="Tulemused" sheetId="18" r:id="rId3"/>
  </sheets>
  <definedNames>
    <definedName name="_xlnm._FilterDatabase" localSheetId="0" hidden="1">Andmed_koos!$A$4:$BP$173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2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5" i="6"/>
  <c r="A7" i="18" a="1"/>
  <c r="A7" i="18" l="1"/>
  <c r="H19" i="18" l="1"/>
  <c r="H22" i="18"/>
  <c r="H20" i="18"/>
  <c r="H24" i="18"/>
  <c r="H23" i="18"/>
  <c r="H21" i="18"/>
  <c r="B11" i="18" a="1"/>
  <c r="B18" i="18" a="1"/>
  <c r="B16" i="18" a="1"/>
  <c r="B17" i="18" a="1"/>
  <c r="B12" i="18" a="1"/>
  <c r="B14" i="18" a="1"/>
  <c r="B13" i="18" a="1"/>
  <c r="B15" i="18" a="1"/>
  <c r="B18" i="18" l="1"/>
  <c r="B11" i="18"/>
  <c r="B13" i="18"/>
  <c r="B17" i="18"/>
  <c r="B15" i="18"/>
  <c r="B12" i="18"/>
  <c r="B14" i="18"/>
  <c r="B16" i="18"/>
  <c r="I21" i="18"/>
  <c r="I22" i="18"/>
  <c r="I23" i="18"/>
  <c r="I19" i="18"/>
  <c r="I20" i="18"/>
  <c r="H18" i="18" l="1"/>
  <c r="H16" i="18"/>
  <c r="H14" i="18"/>
  <c r="H12" i="18"/>
  <c r="H15" i="18"/>
  <c r="H17" i="18"/>
  <c r="H13" i="18"/>
  <c r="H11" i="18"/>
  <c r="D11" i="18" a="1"/>
  <c r="C11" i="18" a="1"/>
  <c r="D17" i="18" a="1"/>
  <c r="D16" i="18" a="1"/>
  <c r="D18" i="18" a="1"/>
  <c r="C16" i="18" a="1"/>
  <c r="C13" i="18" a="1"/>
  <c r="D15" i="18" a="1"/>
  <c r="C17" i="18" a="1"/>
  <c r="D13" i="18" a="1"/>
  <c r="C12" i="18" a="1"/>
  <c r="C18" i="18" a="1"/>
  <c r="D12" i="18" a="1"/>
  <c r="C15" i="18" a="1"/>
  <c r="C14" i="18" a="1"/>
  <c r="D14" i="18" a="1"/>
  <c r="C12" i="18" l="1"/>
  <c r="D14" i="18"/>
  <c r="C14" i="18"/>
  <c r="D12" i="18"/>
  <c r="C11" i="18"/>
  <c r="D13" i="18"/>
  <c r="C13" i="18"/>
  <c r="C17" i="18"/>
  <c r="C16" i="18"/>
  <c r="D16" i="18"/>
  <c r="E16" i="18" s="1"/>
  <c r="I16" i="18" s="1"/>
  <c r="D17" i="18"/>
  <c r="E17" i="18" s="1"/>
  <c r="I17" i="18" s="1"/>
  <c r="D11" i="18"/>
  <c r="E11" i="18" s="1"/>
  <c r="I11" i="18" s="1"/>
  <c r="D15" i="18"/>
  <c r="D18" i="18"/>
  <c r="C15" i="18"/>
  <c r="C18" i="18"/>
  <c r="H6" i="18"/>
  <c r="H5" i="18" l="1"/>
  <c r="H8" i="18" s="1"/>
  <c r="E18" i="18"/>
  <c r="I18" i="18" s="1"/>
  <c r="E14" i="18"/>
  <c r="I14" i="18" s="1"/>
  <c r="E15" i="18"/>
  <c r="I15" i="18" s="1"/>
  <c r="E13" i="18"/>
  <c r="I13" i="18" s="1"/>
  <c r="E12" i="18"/>
  <c r="I12" i="18" s="1"/>
  <c r="C28" i="18" l="1" a="1"/>
  <c r="C28" i="1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<sst xmlns="http://schemas.openxmlformats.org/spreadsheetml/2006/main" count="1990" uniqueCount="244">
  <si>
    <t>Response ID</t>
  </si>
  <si>
    <t>Date last action</t>
  </si>
  <si>
    <t>Your gender:</t>
  </si>
  <si>
    <t>Your age:</t>
  </si>
  <si>
    <t>Your home country:</t>
  </si>
  <si>
    <t>How many travel companions are in your traveling group (including yourself)?</t>
  </si>
  <si>
    <t>How many times have you visited South Estonia?</t>
  </si>
  <si>
    <t>45-64</t>
  </si>
  <si>
    <t>By public transport</t>
  </si>
  <si>
    <t>30-44</t>
  </si>
  <si>
    <t>UK</t>
  </si>
  <si>
    <t>startup day</t>
  </si>
  <si>
    <t>By plane</t>
  </si>
  <si>
    <t>Congo</t>
  </si>
  <si>
    <t>work</t>
  </si>
  <si>
    <t>Startup Day</t>
  </si>
  <si>
    <t>Portugal</t>
  </si>
  <si>
    <t>start up</t>
  </si>
  <si>
    <t>e-regidency</t>
  </si>
  <si>
    <t>recommended by friend</t>
  </si>
  <si>
    <t>..-17</t>
  </si>
  <si>
    <t>留学</t>
  </si>
  <si>
    <t>startupDAY</t>
  </si>
  <si>
    <t>Luxembourg</t>
  </si>
  <si>
    <t>18-29</t>
  </si>
  <si>
    <t>Dubai</t>
  </si>
  <si>
    <t>65-...</t>
  </si>
  <si>
    <t>Sauna</t>
  </si>
  <si>
    <t>Frim the ambassodor</t>
  </si>
  <si>
    <t>From friends in Estonia</t>
  </si>
  <si>
    <t>Alcohol</t>
  </si>
  <si>
    <t>Friends</t>
  </si>
  <si>
    <t>Sauna maraton</t>
  </si>
  <si>
    <t>Drinking</t>
  </si>
  <si>
    <t>USA</t>
  </si>
  <si>
    <t>Work</t>
  </si>
  <si>
    <t>Laev</t>
  </si>
  <si>
    <t>Taani</t>
  </si>
  <si>
    <t>Konverentsi lehelt</t>
  </si>
  <si>
    <t>Public and plane</t>
  </si>
  <si>
    <t>Iraan</t>
  </si>
  <si>
    <t>Sloveenia</t>
  </si>
  <si>
    <t>Iepatikās piedāvājums</t>
  </si>
  <si>
    <t>Pühajärve Spa &amp; Holiday Resorts</t>
  </si>
  <si>
    <t>Art Hotel Pallas</t>
  </si>
  <si>
    <t>Hotel SOHO</t>
  </si>
  <si>
    <t>Nature and local beer</t>
  </si>
  <si>
    <t>Biking</t>
  </si>
  <si>
    <t>Biking riding in beautiful nature</t>
  </si>
  <si>
    <t>Volber</t>
  </si>
  <si>
    <t>Jalgrataga üks kord</t>
  </si>
  <si>
    <t>Rõuge, Suur Munamägi, Võru, Setumaa</t>
  </si>
  <si>
    <t>Hotel Sophia</t>
  </si>
  <si>
    <t>Beautiful nature and family friends to visit</t>
  </si>
  <si>
    <t>Writing a book on my family`s history in the 15-18th centuries</t>
  </si>
  <si>
    <t xml:space="preserve">Our family´s German-Livonian history. </t>
  </si>
  <si>
    <t>Books on the history of the German-Livonian nobility. e</t>
  </si>
  <si>
    <t xml:space="preserve">Book about fmily history during the Swedish rule 1561-1721.my  </t>
  </si>
  <si>
    <t>Bērnam sacensības vingrošanā</t>
  </si>
  <si>
    <t>Lydia Hotel</t>
  </si>
  <si>
    <t>Kalevipoeg’s House</t>
  </si>
  <si>
    <t>family reasons</t>
  </si>
  <si>
    <t>My dad did all the research</t>
  </si>
  <si>
    <t>family-reasons</t>
  </si>
  <si>
    <t>Serbia</t>
  </si>
  <si>
    <t/>
  </si>
  <si>
    <t>2 kuni 4</t>
  </si>
  <si>
    <t xml:space="preserve">留学 </t>
  </si>
  <si>
    <t>Küsitlus</t>
  </si>
  <si>
    <t>What type of transport did you use to travel to South Estonia?</t>
  </si>
  <si>
    <t>Šveits</t>
  </si>
  <si>
    <t>Norra</t>
  </si>
  <si>
    <t>5 kuni 7</t>
  </si>
  <si>
    <t>Birthday celebration with boyfriend</t>
  </si>
  <si>
    <t>StartUp Day</t>
  </si>
  <si>
    <t>work-related</t>
  </si>
  <si>
    <t>Drinking and sauna</t>
  </si>
  <si>
    <t>Innovation</t>
  </si>
  <si>
    <t>Saunamaraton peamiselt</t>
  </si>
  <si>
    <t>töö</t>
  </si>
  <si>
    <t xml:space="preserve">Close </t>
  </si>
  <si>
    <t>Just common knowledge</t>
  </si>
  <si>
    <t>Books about travelling destinations</t>
  </si>
  <si>
    <t>By plane to Estonia and by car from Tallinn to Tartu</t>
  </si>
  <si>
    <t>By plane to Estonia and by train to Tartu</t>
  </si>
  <si>
    <t>By plane and by bus</t>
  </si>
  <si>
    <t>Laeva ja autoga</t>
  </si>
  <si>
    <t>Indeks</t>
  </si>
  <si>
    <t>Motivatsioon Lõuna-Eesti külastuseks: Puhkus ja turism</t>
  </si>
  <si>
    <t>Motivatsioon Lõuna-Eesti külastuseks: Läbisõitmine</t>
  </si>
  <si>
    <t>Motivatsioon Lõuna-Eesti külastuseks: Tööga seotud põhjused</t>
  </si>
  <si>
    <t>Motivatsioon Lõuna-Eesti külastuseks: Õpingutega seotud põhjused</t>
  </si>
  <si>
    <t>Motivatsioon Lõuna-Eesti külastuseks: Isiklikud või perekondlikud põhjused</t>
  </si>
  <si>
    <t>Motivatsioon Lõuna-Eesti külastuseks: Soovitused tuttavatelt, sõpradelt või pereliikmetelt</t>
  </si>
  <si>
    <t>Motivatsioon Lõuna-Eesti külastuseks: Reklaamkampaania</t>
  </si>
  <si>
    <t>Motivatsioon Lõuna-Eesti külastuseks: Muu</t>
  </si>
  <si>
    <t>Huvipakkuvad tegevused Lõuna-Eestis: Konkreetsed turismiobjektid või külastuskohad</t>
  </si>
  <si>
    <t>Huvipakkuvad tegevused Lõuna-Eestis: Loodus ja maastik</t>
  </si>
  <si>
    <t>Huvipakkuvad tegevused Lõuna-Eestis: Ajalugu ja kultuur</t>
  </si>
  <si>
    <t>Huvipakkuvad tegevused Lõuna-Eestis: Üritused</t>
  </si>
  <si>
    <t>Huvipakkuvad tegevused Lõuna-Eestis: Toit</t>
  </si>
  <si>
    <t>Huvipakkuvad tegevused Lõuna-Eestis: Muu</t>
  </si>
  <si>
    <t>Lõuna-Eesti külastusotsuse mõjutajad: Huvitavad turismiobjektid</t>
  </si>
  <si>
    <t>Lõuna-Eesti külastusotsuse mõjutajad: Head majutusvõimalused</t>
  </si>
  <si>
    <t>Lõuna-Eesti külastusotsuse mõjutajad: Peresõbralikud külastuskohad ja ööbimispaigad</t>
  </si>
  <si>
    <t>Lõuna-Eesti külastusotsuse mõjutajad: Hea ligipääsetavus</t>
  </si>
  <si>
    <t>Lõuna-Eesti külastusotsuse mõjutajad: Taskukohased hinnad</t>
  </si>
  <si>
    <t>Lõuna-Eesti külastusotsuse mõjutajad: Kvaliteetne teenindus</t>
  </si>
  <si>
    <t>Lõuna-Eesti külastusotsuse mõjutajad: Kohaliku kultuuri ja traditsioonide kogemine</t>
  </si>
  <si>
    <t>Lõuna-Eesti külastusotsuse mõjutajad: Hästi korraldatud üritused</t>
  </si>
  <si>
    <t>Lõuna-Eesti külastusotsuse mõjutajad: Muu</t>
  </si>
  <si>
    <t>Kust saadi teavet Lõuna-Eesti kohta: Internetiotsing</t>
  </si>
  <si>
    <t>Kust saadi teavet Lõuna-Eesti kohta: Turismiportaalid</t>
  </si>
  <si>
    <t>Kust saadi teavet Lõuna-Eesti kohta: Sotsiaalmeedia</t>
  </si>
  <si>
    <t>Kust saadi teavet Lõuna-Eesti kohta: Reisiblogid ja -foorumid</t>
  </si>
  <si>
    <t>Kust saadi teavet Lõuna-Eesti kohta: Soovitused sõpradelt või tuttavatelt</t>
  </si>
  <si>
    <t>Kust saadi teavet Lõuna-Eesti kohta: Reklaamid</t>
  </si>
  <si>
    <t>Kust saadi teavet Lõuna-Eesti kohta: Muu</t>
  </si>
  <si>
    <t>Kasutatud broneerimiskanalid: Majutus (Veebipõhised broneerimisplatvormid)</t>
  </si>
  <si>
    <t>Kasutatud broneerimiskanalid: Majutus (Reisibürood)</t>
  </si>
  <si>
    <t>Kasutatud broneerimiskanalid: Majutus (Ei teinud eelbroneeringut)</t>
  </si>
  <si>
    <t>Kasutatud broneerimiskanalid: Majutus (Otse teenusepakkuja kodulehelt)</t>
  </si>
  <si>
    <t>Kasutatud broneerimiskanalid: Turismiobjektid (Veebipõhised broneerimisplatvormid)</t>
  </si>
  <si>
    <t>Kasutatud broneerimiskanalid: Turismiobjektid (Otse teenusepakkuja kodulehelt)</t>
  </si>
  <si>
    <t>Kasutatud broneerimiskanalid: Turismiobjektid (Reisibürood)</t>
  </si>
  <si>
    <t>Kasutatud broneerimiskanalid: Turismiobjektid (Ei teinud eelbroneeringut)</t>
  </si>
  <si>
    <t>Kasutatud broneerimiskanalid: Transport (Veebipõhised broneerimisplatvormid)</t>
  </si>
  <si>
    <t>Kasutatud broneerimiskanalid: Transport (Otse teenusepakkuja kodulehelt)</t>
  </si>
  <si>
    <t>Kasutatud broneerimiskanalid: Transport (Reisibürood)</t>
  </si>
  <si>
    <t>Kasutatud broneerimiskanalid: Transport (Ei teinud eelbroneeringut)</t>
  </si>
  <si>
    <t>Majutus (nt hotell, külalistemaja) (skaalal 1-4)</t>
  </si>
  <si>
    <t>Majutus (nt Airbnb ja külaliskorterid) (skaalal 1-4)</t>
  </si>
  <si>
    <t>Toitlustus (nt restoranid, kohvikud, tänavatoit) (skaalal 1-4)</t>
  </si>
  <si>
    <t>Giiditeenused (nt ekskursioonid, giidiga muuseumite külastused) (skaalal 1-4)</t>
  </si>
  <si>
    <t>Aktiivse puhkuse teenused (nt matkarajad, spordi- ja vabaajakeskused) (skaalal 1-4)</t>
  </si>
  <si>
    <t>Transport (nt rendiauto, ühistransport) (skaalal 1-4)</t>
  </si>
  <si>
    <t>Kanada</t>
  </si>
  <si>
    <t>Soome</t>
  </si>
  <si>
    <t>Saksamaa</t>
  </si>
  <si>
    <t>Itaalia</t>
  </si>
  <si>
    <t>Jaapan</t>
  </si>
  <si>
    <t>Läti</t>
  </si>
  <si>
    <t>Leedu</t>
  </si>
  <si>
    <t>Holland</t>
  </si>
  <si>
    <t>Rootsi</t>
  </si>
  <si>
    <t>Huvipakkuvad tegevused Lõuna-Eestis: Aktiivne puhkus ja elamused</t>
  </si>
  <si>
    <t>Sotsiaalmeedia</t>
  </si>
  <si>
    <t>Allikad</t>
  </si>
  <si>
    <t>Your stoppover</t>
  </si>
  <si>
    <t>Vaskna Talu</t>
  </si>
  <si>
    <t>Majutusasutused</t>
  </si>
  <si>
    <t>Käbliku</t>
  </si>
  <si>
    <t>Sibulatee</t>
  </si>
  <si>
    <t>Saunamaraton</t>
  </si>
  <si>
    <t>Jääaja Keskus</t>
  </si>
  <si>
    <t>Läti turismimess</t>
  </si>
  <si>
    <t>ERM</t>
  </si>
  <si>
    <t>AHHAA Keskus</t>
  </si>
  <si>
    <t>Suur Munamägi</t>
  </si>
  <si>
    <t>Piusa Koopad</t>
  </si>
  <si>
    <t>Elistvere loomapark</t>
  </si>
  <si>
    <t>Valga militaarteemapark</t>
  </si>
  <si>
    <t>Counter</t>
  </si>
  <si>
    <t>Riikide grupp</t>
  </si>
  <si>
    <t>muu maailm</t>
  </si>
  <si>
    <t>muu Euroopa</t>
  </si>
  <si>
    <t>*</t>
  </si>
  <si>
    <t>Riik</t>
  </si>
  <si>
    <t>Sugu</t>
  </si>
  <si>
    <t>Vanusegrupp</t>
  </si>
  <si>
    <t>mees</t>
  </si>
  <si>
    <t>naine</t>
  </si>
  <si>
    <t>ei soovi vastata</t>
  </si>
  <si>
    <t>Küsimus</t>
  </si>
  <si>
    <t>Filter</t>
  </si>
  <si>
    <t>Reisiseltskond</t>
  </si>
  <si>
    <t>üksi</t>
  </si>
  <si>
    <t>töökaaslastega</t>
  </si>
  <si>
    <t>sõpradega</t>
  </si>
  <si>
    <t>kahekesi elukaaslasega/partneriga</t>
  </si>
  <si>
    <t>perega (sh lapsed)</t>
  </si>
  <si>
    <t>Reisikaaslased</t>
  </si>
  <si>
    <t>Puhkus ja turism</t>
  </si>
  <si>
    <t>Motivatsioon Lõuna-Eesti külastuseks</t>
  </si>
  <si>
    <t>Läbisõitmine</t>
  </si>
  <si>
    <t>Tööga seotud põhjused</t>
  </si>
  <si>
    <t>Õpingutega seotud põhjused</t>
  </si>
  <si>
    <t>Isiklikud või perekondlikud põhjused</t>
  </si>
  <si>
    <t>Soovitused tuttavatelt, sõpradelt või pereliikmetelt</t>
  </si>
  <si>
    <t>Reklaamkampaania</t>
  </si>
  <si>
    <t>Muu</t>
  </si>
  <si>
    <t>Y-N</t>
  </si>
  <si>
    <t>Huvipakkuvad tegevused Lõuna-Eestis</t>
  </si>
  <si>
    <t>Konkreetsed turismiobjektid või külastuskohad</t>
  </si>
  <si>
    <t>Loodus ja maastik</t>
  </si>
  <si>
    <t>Ajalugu ja kultuur</t>
  </si>
  <si>
    <t>Üritused</t>
  </si>
  <si>
    <t>Toit</t>
  </si>
  <si>
    <t>Aktiivne puhkus ja elamused</t>
  </si>
  <si>
    <t>Lõuna-Eesti külastusotsuse mõjutajad</t>
  </si>
  <si>
    <t>Huvitavad turismiobjektid</t>
  </si>
  <si>
    <t>Head majutusvõimalused</t>
  </si>
  <si>
    <t>Peresõbralikud külastuskohad ja ööbimispaigad</t>
  </si>
  <si>
    <t>Hea ligipääsetavus</t>
  </si>
  <si>
    <t>Taskukohased hinnad</t>
  </si>
  <si>
    <t>Kvaliteetne teenindus</t>
  </si>
  <si>
    <t>Kohaliku kultuuri ja traditsioonide kogemine</t>
  </si>
  <si>
    <t>Hästi korraldatud üritused</t>
  </si>
  <si>
    <t>Kust saadi teavet Lõuna-Eesti kohta</t>
  </si>
  <si>
    <t>Internetiotsing</t>
  </si>
  <si>
    <t>Turismiportaalid</t>
  </si>
  <si>
    <t>Reisiblogid ja -foorumid</t>
  </si>
  <si>
    <t>Soovitused sõpradelt või tuttavatelt</t>
  </si>
  <si>
    <t>Reklaamid</t>
  </si>
  <si>
    <t>Rahulolu majutusega (nt hotell, külalistemaja) Lõuna-Eestis</t>
  </si>
  <si>
    <t>Skaala</t>
  </si>
  <si>
    <t>o</t>
  </si>
  <si>
    <t>Intervjuu</t>
  </si>
  <si>
    <t>autoga</t>
  </si>
  <si>
    <t>rongiga</t>
  </si>
  <si>
    <t>lennukiga</t>
  </si>
  <si>
    <t>Vastajaid</t>
  </si>
  <si>
    <t>Bulgaaria</t>
  </si>
  <si>
    <t>Poola</t>
  </si>
  <si>
    <t>Märkisid</t>
  </si>
  <si>
    <t>Märkimiste osakaal</t>
  </si>
  <si>
    <t>Rahulolu majutusega (nt Airbnb ja külaliskorterid)</t>
  </si>
  <si>
    <t>Rahulolu toitlustusega (nt restoranid, kohvikud, tänavatoit)</t>
  </si>
  <si>
    <t>Rahulolu giiditeenustega (nt ekskursioonid, giidiga muuseumite külastused)</t>
  </si>
  <si>
    <t>Rahulolu aktiivse puhkuse teenustega (nt matkarajad, spordi- ja vabaajakeskused)</t>
  </si>
  <si>
    <t>Rahulolu transpordiga (nt rendiauto, ühistransport)</t>
  </si>
  <si>
    <t>Kasutatud broneerimiskanalid: Majutus</t>
  </si>
  <si>
    <t>Kasutatud broneerimiskanalid: Turismiobjektid</t>
  </si>
  <si>
    <t xml:space="preserve">Kasutatud broneerimiskanalid: Transport </t>
  </si>
  <si>
    <t>Veebipõhised broneerimisplatvormid</t>
  </si>
  <si>
    <t>Otse teenusepakkuja kodulehelt</t>
  </si>
  <si>
    <t>Reisibürood</t>
  </si>
  <si>
    <t>Ei teinud eelbroneeringut</t>
  </si>
  <si>
    <t>esimest korda</t>
  </si>
  <si>
    <t>2-3 korda</t>
  </si>
  <si>
    <t>4-6 korda</t>
  </si>
  <si>
    <t>7-10 korda</t>
  </si>
  <si>
    <t>10+ korda</t>
  </si>
  <si>
    <t>Mitmendat korda oled Lõuna-Eestit külastamas?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</si>
</sst>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@"/>
    <numFmt numFmtId="165" formatCode="0;;;"/>
    <numFmt numFmtId="166" formatCode="0%;;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22" fontId="0" fillId="0" borderId="0" xfId="0" applyNumberFormat="1"/>
    <xf numFmtId="0" fontId="0" fillId="0" borderId="0" xfId="0" quotePrefix="1"/>
    <xf numFmtId="16" fontId="0" fillId="0" borderId="0" xfId="0" applyNumberFormat="1"/>
    <xf numFmtId="0" fontId="0" fillId="0" borderId="0" xfId="0" applyAlignment="1">
      <alignment textRotation="90" wrapText="1"/>
    </xf>
    <xf numFmtId="0" fontId="0" fillId="33" borderId="0" xfId="0" applyFill="1"/>
    <xf numFmtId="22" fontId="0" fillId="33" borderId="0" xfId="0" applyNumberFormat="1" applyFill="1"/>
    <xf numFmtId="0" fontId="0" fillId="33" borderId="0" xfId="0" quotePrefix="1" applyFill="1"/>
    <xf numFmtId="0" fontId="0" fillId="34" borderId="0" xfId="0" applyFill="1"/>
    <xf numFmtId="22" fontId="0" fillId="34" borderId="0" xfId="0" applyNumberFormat="1" applyFill="1"/>
    <xf numFmtId="0" fontId="0" fillId="35" borderId="0" xfId="0" applyFill="1"/>
    <xf numFmtId="22" fontId="0" fillId="35" borderId="0" xfId="0" applyNumberFormat="1" applyFill="1"/>
    <xf numFmtId="0" fontId="0" fillId="36" borderId="0" xfId="0" applyFill="1" applyAlignment="1">
      <alignment textRotation="90" wrapText="1"/>
    </xf>
    <xf numFmtId="0" fontId="0" fillId="36" borderId="0" xfId="0" applyFill="1"/>
    <xf numFmtId="0" fontId="0" fillId="37" borderId="0" xfId="0" applyFill="1" applyAlignment="1">
      <alignment textRotation="90" wrapText="1"/>
    </xf>
    <xf numFmtId="0" fontId="0" fillId="37" borderId="0" xfId="0" applyFill="1"/>
    <xf numFmtId="0" fontId="0" fillId="38" borderId="0" xfId="0" applyFill="1"/>
    <xf numFmtId="22" fontId="0" fillId="38" borderId="0" xfId="0" applyNumberFormat="1" applyFill="1"/>
    <xf numFmtId="0" fontId="0" fillId="38" borderId="0" xfId="0" quotePrefix="1" applyFill="1"/>
    <xf numFmtId="0" fontId="0" fillId="39" borderId="0" xfId="0" applyFill="1" applyAlignment="1">
      <alignment textRotation="90" wrapText="1"/>
    </xf>
    <xf numFmtId="0" fontId="0" fillId="40" borderId="0" xfId="0" applyFill="1"/>
    <xf numFmtId="0" fontId="0" fillId="41" borderId="0" xfId="0" applyFill="1"/>
    <xf numFmtId="0" fontId="0" fillId="0" borderId="0" xfId="0" quotePrefix="1" applyAlignment="1">
      <alignment horizontal="center"/>
    </xf>
    <xf numFmtId="0" fontId="0" fillId="42" borderId="0" xfId="0" applyFill="1" applyAlignment="1">
      <alignment textRotation="90" wrapText="1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8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9" fontId="0" fillId="0" borderId="0" xfId="42" applyFont="1" applyProtection="1">
      <protection hidden="1"/>
    </xf>
    <xf numFmtId="164" fontId="0" fillId="0" borderId="10" xfId="0" applyNumberFormat="1" applyBorder="1" applyProtection="1">
      <protection hidden="1"/>
    </xf>
    <xf numFmtId="9" fontId="0" fillId="0" borderId="10" xfId="0" applyNumberFormat="1" applyBorder="1" applyProtection="1">
      <protection hidden="1"/>
    </xf>
    <xf numFmtId="0" fontId="0" fillId="0" borderId="10" xfId="0" applyBorder="1" applyProtection="1">
      <protection hidden="1"/>
    </xf>
    <xf numFmtId="0" fontId="0" fillId="40" borderId="0" xfId="0" applyFill="1" applyProtection="1">
      <protection locked="0" hidden="1"/>
    </xf>
    <xf numFmtId="0" fontId="0" fillId="0" borderId="0" xfId="0" applyAlignment="1" applyProtection="1">
      <alignment horizontal="right" indent="1"/>
      <protection hidden="1"/>
    </xf>
    <xf numFmtId="0" fontId="17" fillId="0" borderId="0" xfId="0" applyFont="1" applyProtection="1">
      <protection hidden="1"/>
    </xf>
    <xf numFmtId="0" fontId="16" fillId="0" borderId="0" xfId="0" applyFont="1" applyAlignment="1" applyProtection="1">
      <alignment horizontal="right" vertical="center" inden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right" indent="1"/>
      <protection hidden="1"/>
    </xf>
    <xf numFmtId="165" fontId="0" fillId="0" borderId="0" xfId="0" applyNumberFormat="1" applyProtection="1">
      <protection hidden="1"/>
    </xf>
    <xf numFmtId="166" fontId="0" fillId="0" borderId="0" xfId="42" applyNumberFormat="1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A5ADBE"/>
      <color rgb="FF1F335D"/>
      <color rgb="FFFEC52B"/>
      <color rgb="FF4C5C7D"/>
      <color rgb="FFE2A3AB"/>
      <color rgb="FFD37580"/>
      <color rgb="FFC54756"/>
      <color rgb="FFFFE8AA"/>
      <color rgb="FFA0B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Tulemused!$H$8</c:f>
          <c:strCache>
            <c:ptCount val="1"/>
            <c:pt idx="0">
              <c:v>Kust saadi teavet Lõuna-Eesti kohta (n=160)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35986629323198"/>
          <c:y val="0.11381663373695489"/>
          <c:w val="0.65592747284113306"/>
          <c:h val="0.815241241449732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Tulemused!$C$28:$C$33</c:f>
              <c:strCache>
                <c:ptCount val="6"/>
                <c:pt idx="0">
                  <c:v>Reisiblogid ja -foorumid</c:v>
                </c:pt>
                <c:pt idx="1">
                  <c:v>Reklaamid</c:v>
                </c:pt>
                <c:pt idx="2">
                  <c:v>Turismiportaalid</c:v>
                </c:pt>
                <c:pt idx="3">
                  <c:v>Sotsiaalmeedia</c:v>
                </c:pt>
                <c:pt idx="4">
                  <c:v>Soovitused sõpradelt või tuttavatelt</c:v>
                </c:pt>
                <c:pt idx="5">
                  <c:v>Internetiotsing</c:v>
                </c:pt>
              </c:strCache>
            </c:strRef>
          </c:cat>
          <c:val>
            <c:numRef>
              <c:f>Tulemused!$D$28:$D$33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3.7499999999999999E-2</c:v>
                </c:pt>
                <c:pt idx="2">
                  <c:v>0.11874999999999999</c:v>
                </c:pt>
                <c:pt idx="3">
                  <c:v>0.23749999999999999</c:v>
                </c:pt>
                <c:pt idx="4">
                  <c:v>0.375</c:v>
                </c:pt>
                <c:pt idx="5">
                  <c:v>0.63749999999999996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4-4964-89DB-C768950F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95888144"/>
        <c:axId val="1495889104"/>
      </c:barChart>
      <c:catAx>
        <c:axId val="1495888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889104"/>
        <c:crosses val="autoZero"/>
        <c:auto val="1"/>
        <c:lblAlgn val="ctr"/>
        <c:lblOffset val="100"/>
        <c:noMultiLvlLbl val="0"/>
      </c:catAx>
      <c:valAx>
        <c:axId val="149588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88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21</xdr:row>
      <xdr:rowOff>61911</xdr:rowOff>
    </xdr:from>
    <xdr:to>
      <xdr:col>11</xdr:col>
      <xdr:colOff>266700</xdr:colOff>
      <xdr:row>42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2D04B0-49DE-66BC-31BF-953BF8E54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51B4-17E9-443E-8AC7-7BD91F3B9E87}">
  <dimension ref="A1:BP173"/>
  <sheetViews>
    <sheetView topLeftCell="AQ1" workbookViewId="0">
      <pane ySplit="4" topLeftCell="A141" activePane="bottomLeft" state="frozen"/>
      <selection pane="bottomLeft" activeCell="R159" sqref="R159"/>
    </sheetView>
  </sheetViews>
  <sheetFormatPr defaultRowHeight="15" x14ac:dyDescent="0.25"/>
  <cols>
    <col min="3" max="3" width="15.5703125" style="1" customWidth="1"/>
    <col min="4" max="4" width="4.5703125" customWidth="1"/>
    <col min="5" max="5" width="5.85546875" customWidth="1"/>
    <col min="49" max="52" width="9.140625" style="13"/>
    <col min="53" max="56" width="9.140625" style="15"/>
    <col min="57" max="60" width="9.140625" style="13"/>
  </cols>
  <sheetData>
    <row r="1" spans="1:68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</row>
    <row r="2" spans="1:68" x14ac:dyDescent="0.25">
      <c r="M2" t="s">
        <v>238</v>
      </c>
      <c r="N2" t="s">
        <v>239</v>
      </c>
      <c r="O2" t="s">
        <v>240</v>
      </c>
      <c r="P2" t="s">
        <v>241</v>
      </c>
      <c r="Q2" t="s">
        <v>242</v>
      </c>
      <c r="R2" t="s">
        <v>182</v>
      </c>
      <c r="S2" t="s">
        <v>184</v>
      </c>
      <c r="T2" t="s">
        <v>185</v>
      </c>
      <c r="U2" t="s">
        <v>186</v>
      </c>
      <c r="V2" t="s">
        <v>187</v>
      </c>
      <c r="W2" t="s">
        <v>188</v>
      </c>
      <c r="X2" t="s">
        <v>189</v>
      </c>
      <c r="Y2" t="s">
        <v>190</v>
      </c>
      <c r="Z2" t="s">
        <v>193</v>
      </c>
      <c r="AA2" t="s">
        <v>194</v>
      </c>
      <c r="AB2" t="s">
        <v>195</v>
      </c>
      <c r="AC2" t="s">
        <v>196</v>
      </c>
      <c r="AD2" t="s">
        <v>197</v>
      </c>
      <c r="AE2" t="s">
        <v>198</v>
      </c>
      <c r="AF2" t="s">
        <v>190</v>
      </c>
      <c r="AG2" t="s">
        <v>200</v>
      </c>
      <c r="AH2" t="s">
        <v>201</v>
      </c>
      <c r="AI2" t="s">
        <v>202</v>
      </c>
      <c r="AJ2" t="s">
        <v>203</v>
      </c>
      <c r="AK2" t="s">
        <v>204</v>
      </c>
      <c r="AL2" t="s">
        <v>205</v>
      </c>
      <c r="AM2" t="s">
        <v>206</v>
      </c>
      <c r="AN2" t="s">
        <v>207</v>
      </c>
      <c r="AO2" t="s">
        <v>190</v>
      </c>
      <c r="AP2" t="s">
        <v>209</v>
      </c>
      <c r="AQ2" t="s">
        <v>210</v>
      </c>
      <c r="AR2" t="s">
        <v>146</v>
      </c>
      <c r="AS2" t="s">
        <v>211</v>
      </c>
      <c r="AT2" t="s">
        <v>212</v>
      </c>
      <c r="AU2" t="s">
        <v>213</v>
      </c>
      <c r="AV2" t="s">
        <v>190</v>
      </c>
      <c r="AW2" s="13" t="s">
        <v>234</v>
      </c>
      <c r="AX2" s="13" t="s">
        <v>235</v>
      </c>
      <c r="AY2" s="13" t="s">
        <v>236</v>
      </c>
      <c r="AZ2" s="13" t="s">
        <v>237</v>
      </c>
      <c r="BA2" s="13" t="s">
        <v>234</v>
      </c>
      <c r="BB2" s="13" t="s">
        <v>235</v>
      </c>
      <c r="BC2" s="13" t="s">
        <v>236</v>
      </c>
      <c r="BD2" s="13" t="s">
        <v>237</v>
      </c>
      <c r="BE2" s="13" t="s">
        <v>234</v>
      </c>
      <c r="BF2" s="13" t="s">
        <v>235</v>
      </c>
      <c r="BG2" s="13" t="s">
        <v>236</v>
      </c>
      <c r="BH2" s="13" t="s">
        <v>237</v>
      </c>
      <c r="BJ2" t="s">
        <v>214</v>
      </c>
      <c r="BK2" s="20" t="s">
        <v>226</v>
      </c>
      <c r="BL2" s="20" t="s">
        <v>227</v>
      </c>
      <c r="BM2" s="20" t="s">
        <v>228</v>
      </c>
      <c r="BN2" s="20" t="s">
        <v>229</v>
      </c>
      <c r="BO2" s="20" t="s">
        <v>230</v>
      </c>
    </row>
    <row r="4" spans="1:68" s="4" customFormat="1" ht="243" customHeight="1" x14ac:dyDescent="0.25">
      <c r="A4" s="4" t="s">
        <v>87</v>
      </c>
      <c r="B4" s="4" t="s">
        <v>0</v>
      </c>
      <c r="C4" s="4" t="s">
        <v>1</v>
      </c>
      <c r="D4" s="4" t="s">
        <v>162</v>
      </c>
      <c r="E4" s="4" t="s">
        <v>174</v>
      </c>
      <c r="F4" s="4" t="s">
        <v>148</v>
      </c>
      <c r="G4" s="23" t="s">
        <v>2</v>
      </c>
      <c r="H4" s="23" t="s">
        <v>3</v>
      </c>
      <c r="I4" s="23" t="s">
        <v>4</v>
      </c>
      <c r="J4" s="23" t="s">
        <v>163</v>
      </c>
      <c r="K4" s="23" t="s">
        <v>175</v>
      </c>
      <c r="L4" s="4" t="s">
        <v>5</v>
      </c>
      <c r="M4" s="4" t="s">
        <v>6</v>
      </c>
      <c r="R4" s="19" t="s">
        <v>88</v>
      </c>
      <c r="S4" s="19" t="s">
        <v>89</v>
      </c>
      <c r="T4" s="19" t="s">
        <v>90</v>
      </c>
      <c r="U4" s="19" t="s">
        <v>91</v>
      </c>
      <c r="V4" s="19" t="s">
        <v>92</v>
      </c>
      <c r="W4" s="19" t="s">
        <v>93</v>
      </c>
      <c r="X4" s="19" t="s">
        <v>94</v>
      </c>
      <c r="Y4" s="19" t="s">
        <v>95</v>
      </c>
      <c r="Z4" s="19" t="s">
        <v>96</v>
      </c>
      <c r="AA4" s="19" t="s">
        <v>97</v>
      </c>
      <c r="AB4" s="19" t="s">
        <v>98</v>
      </c>
      <c r="AC4" s="19" t="s">
        <v>99</v>
      </c>
      <c r="AD4" s="19" t="s">
        <v>100</v>
      </c>
      <c r="AE4" s="19" t="s">
        <v>145</v>
      </c>
      <c r="AF4" s="19" t="s">
        <v>101</v>
      </c>
      <c r="AG4" s="19" t="s">
        <v>102</v>
      </c>
      <c r="AH4" s="19" t="s">
        <v>103</v>
      </c>
      <c r="AI4" s="19" t="s">
        <v>104</v>
      </c>
      <c r="AJ4" s="19" t="s">
        <v>105</v>
      </c>
      <c r="AK4" s="19" t="s">
        <v>106</v>
      </c>
      <c r="AL4" s="19" t="s">
        <v>107</v>
      </c>
      <c r="AM4" s="19" t="s">
        <v>108</v>
      </c>
      <c r="AN4" s="19" t="s">
        <v>109</v>
      </c>
      <c r="AO4" s="19" t="s">
        <v>110</v>
      </c>
      <c r="AP4" s="19" t="s">
        <v>111</v>
      </c>
      <c r="AQ4" s="19" t="s">
        <v>112</v>
      </c>
      <c r="AR4" s="19" t="s">
        <v>113</v>
      </c>
      <c r="AS4" s="19" t="s">
        <v>114</v>
      </c>
      <c r="AT4" s="19" t="s">
        <v>115</v>
      </c>
      <c r="AU4" s="19" t="s">
        <v>116</v>
      </c>
      <c r="AV4" s="19" t="s">
        <v>117</v>
      </c>
      <c r="AW4" s="12" t="s">
        <v>118</v>
      </c>
      <c r="AX4" s="12" t="s">
        <v>121</v>
      </c>
      <c r="AY4" s="12" t="s">
        <v>119</v>
      </c>
      <c r="AZ4" s="12" t="s">
        <v>120</v>
      </c>
      <c r="BA4" s="14" t="s">
        <v>122</v>
      </c>
      <c r="BB4" s="14" t="s">
        <v>123</v>
      </c>
      <c r="BC4" s="14" t="s">
        <v>124</v>
      </c>
      <c r="BD4" s="14" t="s">
        <v>125</v>
      </c>
      <c r="BE4" s="12" t="s">
        <v>126</v>
      </c>
      <c r="BF4" s="12" t="s">
        <v>127</v>
      </c>
      <c r="BG4" s="12" t="s">
        <v>128</v>
      </c>
      <c r="BH4" s="12" t="s">
        <v>129</v>
      </c>
      <c r="BI4" s="4" t="s">
        <v>69</v>
      </c>
      <c r="BJ4" s="23" t="s">
        <v>130</v>
      </c>
      <c r="BK4" s="23" t="s">
        <v>131</v>
      </c>
      <c r="BL4" s="23" t="s">
        <v>132</v>
      </c>
      <c r="BM4" s="23" t="s">
        <v>133</v>
      </c>
      <c r="BN4" s="23" t="s">
        <v>134</v>
      </c>
      <c r="BO4" s="23" t="s">
        <v>135</v>
      </c>
      <c r="BP4" s="4" t="s">
        <v>147</v>
      </c>
    </row>
    <row r="5" spans="1:68" x14ac:dyDescent="0.25">
      <c r="A5">
        <v>1</v>
      </c>
      <c r="B5">
        <v>3</v>
      </c>
      <c r="C5" s="1">
        <v>45687.633148148147</v>
      </c>
      <c r="D5" s="22">
        <v>1</v>
      </c>
      <c r="E5" s="22">
        <f>1*(AND(OR(Tulemused!$C$2="*",Tulemused!$C$2=J5),OR(Tulemused!$C$3="*",Tulemused!$C$3=I5),OR(Tulemused!$C$4="*",Tulemused!$C$4=G5),OR(Tulemused!$C$5="*",Tulemused!$C$5=H5)))</f>
        <v>1</v>
      </c>
      <c r="F5" s="2" t="s">
        <v>15</v>
      </c>
      <c r="G5" t="s">
        <v>170</v>
      </c>
      <c r="H5" t="s">
        <v>7</v>
      </c>
      <c r="I5" t="s">
        <v>140</v>
      </c>
      <c r="J5" t="s">
        <v>164</v>
      </c>
      <c r="K5" t="s">
        <v>177</v>
      </c>
      <c r="L5">
        <v>2</v>
      </c>
      <c r="M5" s="24">
        <v>1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1</v>
      </c>
      <c r="U5" s="24">
        <v>0</v>
      </c>
      <c r="V5" s="24">
        <v>0</v>
      </c>
      <c r="W5" s="24">
        <v>0</v>
      </c>
      <c r="X5" s="24">
        <v>0</v>
      </c>
      <c r="Z5" s="24">
        <v>0</v>
      </c>
      <c r="AA5" s="24">
        <v>0</v>
      </c>
      <c r="AB5" s="24">
        <v>0</v>
      </c>
      <c r="AC5" s="24">
        <v>1</v>
      </c>
      <c r="AD5" s="24">
        <v>0</v>
      </c>
      <c r="AE5" s="24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1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1</v>
      </c>
      <c r="AW5" s="13">
        <v>1</v>
      </c>
      <c r="AX5" s="13">
        <v>0</v>
      </c>
      <c r="AY5" s="13">
        <v>0</v>
      </c>
      <c r="AZ5" s="13">
        <v>0</v>
      </c>
      <c r="BA5" s="15">
        <v>0</v>
      </c>
      <c r="BB5" s="15">
        <v>0</v>
      </c>
      <c r="BC5" s="15">
        <v>0</v>
      </c>
      <c r="BD5" s="15">
        <v>1</v>
      </c>
      <c r="BE5" s="13">
        <v>0</v>
      </c>
      <c r="BF5" s="13">
        <v>0</v>
      </c>
      <c r="BG5" s="13">
        <v>0</v>
      </c>
      <c r="BH5" s="13">
        <v>1</v>
      </c>
      <c r="BI5" t="s">
        <v>8</v>
      </c>
      <c r="BJ5" s="24">
        <v>4</v>
      </c>
      <c r="BK5" s="24">
        <v>4</v>
      </c>
      <c r="BL5" s="24">
        <v>4</v>
      </c>
      <c r="BM5" s="24">
        <v>4</v>
      </c>
      <c r="BN5" s="24">
        <v>4</v>
      </c>
      <c r="BO5" s="24">
        <v>4</v>
      </c>
      <c r="BP5" t="s">
        <v>68</v>
      </c>
    </row>
    <row r="6" spans="1:68" x14ac:dyDescent="0.25">
      <c r="A6">
        <v>2</v>
      </c>
      <c r="B6">
        <v>4</v>
      </c>
      <c r="C6" s="1">
        <v>45687.623726851853</v>
      </c>
      <c r="D6" s="22">
        <v>1</v>
      </c>
      <c r="E6" s="22">
        <f>1*(AND(OR(Tulemused!$C$2="*",Tulemused!$C$2=J6),OR(Tulemused!$C$3="*",Tulemused!$C$3=I6),OR(Tulemused!$C$4="*",Tulemused!$C$4=G6),OR(Tulemused!$C$5="*",Tulemused!$C$5=H6)))</f>
        <v>1</v>
      </c>
      <c r="F6" s="2" t="s">
        <v>15</v>
      </c>
      <c r="G6" t="s">
        <v>170</v>
      </c>
      <c r="H6" t="s">
        <v>9</v>
      </c>
      <c r="I6" t="s">
        <v>10</v>
      </c>
      <c r="J6" t="s">
        <v>165</v>
      </c>
      <c r="K6" t="s">
        <v>176</v>
      </c>
      <c r="L6">
        <v>1</v>
      </c>
      <c r="M6" s="24">
        <v>1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  <c r="U6" s="24">
        <v>0</v>
      </c>
      <c r="V6" s="24">
        <v>0</v>
      </c>
      <c r="W6" s="24">
        <v>0</v>
      </c>
      <c r="X6" s="24">
        <v>0</v>
      </c>
      <c r="Z6" s="24">
        <v>1</v>
      </c>
      <c r="AA6" s="24">
        <v>1</v>
      </c>
      <c r="AB6" s="24">
        <v>1</v>
      </c>
      <c r="AC6" s="24">
        <v>0</v>
      </c>
      <c r="AD6" s="24">
        <v>0</v>
      </c>
      <c r="AE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1</v>
      </c>
      <c r="AP6" s="24">
        <v>1</v>
      </c>
      <c r="AQ6" s="24">
        <v>0</v>
      </c>
      <c r="AR6" s="24">
        <v>0</v>
      </c>
      <c r="AS6" s="24">
        <v>0</v>
      </c>
      <c r="AT6" s="24">
        <v>1</v>
      </c>
      <c r="AU6" s="24">
        <v>0</v>
      </c>
      <c r="AW6" s="13">
        <v>1</v>
      </c>
      <c r="AX6" s="13">
        <v>1</v>
      </c>
      <c r="AY6" s="13">
        <v>0</v>
      </c>
      <c r="AZ6" s="13">
        <v>0</v>
      </c>
      <c r="BA6" s="15">
        <v>0</v>
      </c>
      <c r="BB6" s="15">
        <v>0</v>
      </c>
      <c r="BC6" s="15">
        <v>0</v>
      </c>
      <c r="BD6" s="15">
        <v>1</v>
      </c>
      <c r="BE6" s="13">
        <v>0</v>
      </c>
      <c r="BF6" s="13">
        <v>0</v>
      </c>
      <c r="BG6" s="13">
        <v>0</v>
      </c>
      <c r="BH6" s="13">
        <v>1</v>
      </c>
      <c r="BI6" t="s">
        <v>220</v>
      </c>
      <c r="BJ6" s="24">
        <v>4</v>
      </c>
      <c r="BK6" s="24" t="s">
        <v>216</v>
      </c>
      <c r="BL6" s="24">
        <v>4</v>
      </c>
      <c r="BM6" s="24" t="s">
        <v>216</v>
      </c>
      <c r="BN6" s="24" t="s">
        <v>216</v>
      </c>
      <c r="BO6" s="24">
        <v>3</v>
      </c>
      <c r="BP6" t="s">
        <v>68</v>
      </c>
    </row>
    <row r="7" spans="1:68" x14ac:dyDescent="0.25">
      <c r="A7">
        <v>3</v>
      </c>
      <c r="B7">
        <v>5</v>
      </c>
      <c r="C7" s="1">
        <v>45687.618888888886</v>
      </c>
      <c r="D7" s="22">
        <v>1</v>
      </c>
      <c r="E7" s="22">
        <f>1*(AND(OR(Tulemused!$C$2="*",Tulemused!$C$2=J7),OR(Tulemused!$C$3="*",Tulemused!$C$3=I7),OR(Tulemused!$C$4="*",Tulemused!$C$4=G7),OR(Tulemused!$C$5="*",Tulemused!$C$5=H7)))</f>
        <v>1</v>
      </c>
      <c r="F7" s="2" t="s">
        <v>15</v>
      </c>
      <c r="G7" t="s">
        <v>170</v>
      </c>
      <c r="H7" t="s">
        <v>9</v>
      </c>
      <c r="I7" t="s">
        <v>13</v>
      </c>
      <c r="J7" t="s">
        <v>164</v>
      </c>
      <c r="K7" t="s">
        <v>176</v>
      </c>
      <c r="L7">
        <v>1</v>
      </c>
      <c r="M7" s="24">
        <v>0</v>
      </c>
      <c r="N7" s="24">
        <v>1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1</v>
      </c>
      <c r="U7" s="24">
        <v>0</v>
      </c>
      <c r="V7" s="24">
        <v>0</v>
      </c>
      <c r="W7" s="24">
        <v>0</v>
      </c>
      <c r="X7" s="24">
        <v>0</v>
      </c>
      <c r="Z7" s="24">
        <v>0</v>
      </c>
      <c r="AA7" s="24">
        <v>1</v>
      </c>
      <c r="AB7" s="24">
        <v>0</v>
      </c>
      <c r="AC7" s="24">
        <v>0</v>
      </c>
      <c r="AD7" s="24">
        <v>0</v>
      </c>
      <c r="AE7" s="24">
        <v>0</v>
      </c>
      <c r="AG7" s="24">
        <v>0</v>
      </c>
      <c r="AH7" s="24">
        <v>0</v>
      </c>
      <c r="AI7" s="24">
        <v>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1</v>
      </c>
      <c r="AU7" s="24">
        <v>0</v>
      </c>
      <c r="AW7" s="13">
        <v>0</v>
      </c>
      <c r="AX7" s="13">
        <v>0</v>
      </c>
      <c r="AY7" s="13">
        <v>0</v>
      </c>
      <c r="AZ7" s="13">
        <v>1</v>
      </c>
      <c r="BA7" s="15">
        <v>0</v>
      </c>
      <c r="BB7" s="15">
        <v>0</v>
      </c>
      <c r="BC7" s="15">
        <v>0</v>
      </c>
      <c r="BD7" s="15">
        <v>1</v>
      </c>
      <c r="BE7" s="13">
        <v>0</v>
      </c>
      <c r="BF7" s="13">
        <v>0</v>
      </c>
      <c r="BG7" s="13">
        <v>0</v>
      </c>
      <c r="BH7" s="13">
        <v>1</v>
      </c>
      <c r="BI7" t="s">
        <v>218</v>
      </c>
      <c r="BJ7" s="24">
        <v>1</v>
      </c>
      <c r="BK7" s="24" t="s">
        <v>216</v>
      </c>
      <c r="BL7" s="24">
        <v>1</v>
      </c>
      <c r="BM7" s="24">
        <v>1</v>
      </c>
      <c r="BN7" s="24">
        <v>2</v>
      </c>
      <c r="BO7" s="24" t="s">
        <v>216</v>
      </c>
      <c r="BP7" t="s">
        <v>68</v>
      </c>
    </row>
    <row r="8" spans="1:68" x14ac:dyDescent="0.25">
      <c r="A8">
        <v>4</v>
      </c>
      <c r="B8">
        <v>7</v>
      </c>
      <c r="C8" s="1">
        <v>45687.609768518516</v>
      </c>
      <c r="D8" s="22">
        <v>1</v>
      </c>
      <c r="E8" s="22">
        <f>1*(AND(OR(Tulemused!$C$2="*",Tulemused!$C$2=J8),OR(Tulemused!$C$3="*",Tulemused!$C$3=I8),OR(Tulemused!$C$4="*",Tulemused!$C$4=G8),OR(Tulemused!$C$5="*",Tulemused!$C$5=H8)))</f>
        <v>1</v>
      </c>
      <c r="F8" s="2" t="s">
        <v>15</v>
      </c>
      <c r="G8" t="s">
        <v>170</v>
      </c>
      <c r="H8" t="s">
        <v>9</v>
      </c>
      <c r="I8" t="s">
        <v>144</v>
      </c>
      <c r="J8" t="s">
        <v>165</v>
      </c>
      <c r="K8" t="s">
        <v>177</v>
      </c>
      <c r="L8">
        <v>6</v>
      </c>
      <c r="M8" s="24">
        <v>1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1</v>
      </c>
      <c r="U8" s="24">
        <v>0</v>
      </c>
      <c r="V8" s="24">
        <v>0</v>
      </c>
      <c r="W8" s="24">
        <v>0</v>
      </c>
      <c r="X8" s="24">
        <v>0</v>
      </c>
      <c r="Z8" s="24">
        <v>0</v>
      </c>
      <c r="AA8" s="24">
        <v>0</v>
      </c>
      <c r="AB8" s="24">
        <v>0</v>
      </c>
      <c r="AC8" s="24">
        <v>1</v>
      </c>
      <c r="AD8" s="24">
        <v>0</v>
      </c>
      <c r="AE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1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t="s">
        <v>14</v>
      </c>
      <c r="AW8" s="13">
        <v>1</v>
      </c>
      <c r="AX8" s="13">
        <v>0</v>
      </c>
      <c r="AY8" s="13">
        <v>0</v>
      </c>
      <c r="AZ8" s="13">
        <v>0</v>
      </c>
      <c r="BA8" s="15">
        <v>0</v>
      </c>
      <c r="BB8" s="15">
        <v>0</v>
      </c>
      <c r="BC8" s="15">
        <v>0</v>
      </c>
      <c r="BD8" s="15">
        <v>1</v>
      </c>
      <c r="BE8" s="13">
        <v>1</v>
      </c>
      <c r="BF8" s="13">
        <v>0</v>
      </c>
      <c r="BG8" s="13">
        <v>0</v>
      </c>
      <c r="BH8" s="13">
        <v>0</v>
      </c>
      <c r="BI8" t="s">
        <v>220</v>
      </c>
      <c r="BJ8" s="24">
        <v>4</v>
      </c>
      <c r="BK8" s="24">
        <v>4</v>
      </c>
      <c r="BL8" s="24">
        <v>4</v>
      </c>
      <c r="BM8" s="24" t="s">
        <v>216</v>
      </c>
      <c r="BN8" s="24">
        <v>4</v>
      </c>
      <c r="BO8" s="24">
        <v>4</v>
      </c>
      <c r="BP8" t="s">
        <v>68</v>
      </c>
    </row>
    <row r="9" spans="1:68" x14ac:dyDescent="0.25">
      <c r="A9">
        <v>5</v>
      </c>
      <c r="B9">
        <v>8</v>
      </c>
      <c r="C9" s="1">
        <v>45687.60533564815</v>
      </c>
      <c r="D9" s="22">
        <v>1</v>
      </c>
      <c r="E9" s="22">
        <f>1*(AND(OR(Tulemused!$C$2="*",Tulemused!$C$2=J9),OR(Tulemused!$C$3="*",Tulemused!$C$3=I9),OR(Tulemused!$C$4="*",Tulemused!$C$4=G9),OR(Tulemused!$C$5="*",Tulemused!$C$5=H9)))</f>
        <v>1</v>
      </c>
      <c r="F9" s="2" t="s">
        <v>15</v>
      </c>
      <c r="G9" t="s">
        <v>171</v>
      </c>
      <c r="H9" t="s">
        <v>9</v>
      </c>
      <c r="I9" t="s">
        <v>138</v>
      </c>
      <c r="J9" t="s">
        <v>165</v>
      </c>
      <c r="K9" t="s">
        <v>176</v>
      </c>
      <c r="L9">
        <v>1</v>
      </c>
      <c r="M9" s="24">
        <v>1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1</v>
      </c>
      <c r="U9" s="24">
        <v>0</v>
      </c>
      <c r="V9" s="24">
        <v>0</v>
      </c>
      <c r="W9" s="24">
        <v>0</v>
      </c>
      <c r="X9" s="24">
        <v>0</v>
      </c>
      <c r="Z9" s="24">
        <v>0</v>
      </c>
      <c r="AA9" s="24">
        <v>0</v>
      </c>
      <c r="AB9" s="24">
        <v>0</v>
      </c>
      <c r="AC9" s="24">
        <v>1</v>
      </c>
      <c r="AD9" s="24">
        <v>0</v>
      </c>
      <c r="AE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1</v>
      </c>
      <c r="AP9" s="24">
        <v>0</v>
      </c>
      <c r="AQ9" s="24">
        <v>0</v>
      </c>
      <c r="AR9" s="24">
        <v>0</v>
      </c>
      <c r="AS9" s="24">
        <v>0</v>
      </c>
      <c r="AT9" s="24">
        <v>1</v>
      </c>
      <c r="AU9" s="24">
        <v>0</v>
      </c>
      <c r="AW9" s="13">
        <v>1</v>
      </c>
      <c r="AX9" s="13">
        <v>0</v>
      </c>
      <c r="AY9" s="13">
        <v>0</v>
      </c>
      <c r="AZ9" s="13">
        <v>0</v>
      </c>
      <c r="BA9" s="15">
        <v>0</v>
      </c>
      <c r="BB9" s="15">
        <v>0</v>
      </c>
      <c r="BC9" s="15">
        <v>0</v>
      </c>
      <c r="BD9" s="15">
        <v>1</v>
      </c>
      <c r="BE9" s="13">
        <v>0</v>
      </c>
      <c r="BF9" s="13">
        <v>0</v>
      </c>
      <c r="BG9" s="13">
        <v>0</v>
      </c>
      <c r="BH9" s="13">
        <v>1</v>
      </c>
      <c r="BI9" t="s">
        <v>220</v>
      </c>
      <c r="BJ9" s="24" t="s">
        <v>216</v>
      </c>
      <c r="BK9" s="24">
        <v>3</v>
      </c>
      <c r="BL9" s="24">
        <v>4</v>
      </c>
      <c r="BM9" s="24" t="s">
        <v>216</v>
      </c>
      <c r="BN9" s="24" t="s">
        <v>216</v>
      </c>
      <c r="BO9" s="24" t="s">
        <v>216</v>
      </c>
      <c r="BP9" t="s">
        <v>68</v>
      </c>
    </row>
    <row r="10" spans="1:68" x14ac:dyDescent="0.25">
      <c r="A10">
        <v>6</v>
      </c>
      <c r="B10">
        <v>11</v>
      </c>
      <c r="C10" s="1">
        <v>45687.509305555555</v>
      </c>
      <c r="D10" s="22">
        <v>1</v>
      </c>
      <c r="E10" s="22">
        <f>1*(AND(OR(Tulemused!$C$2="*",Tulemused!$C$2=J10),OR(Tulemused!$C$3="*",Tulemused!$C$3=I10),OR(Tulemused!$C$4="*",Tulemused!$C$4=G10),OR(Tulemused!$C$5="*",Tulemused!$C$5=H10)))</f>
        <v>1</v>
      </c>
      <c r="F10" s="2" t="s">
        <v>15</v>
      </c>
      <c r="G10" t="s">
        <v>171</v>
      </c>
      <c r="H10" t="s">
        <v>9</v>
      </c>
      <c r="I10" t="s">
        <v>40</v>
      </c>
      <c r="J10" t="s">
        <v>164</v>
      </c>
      <c r="K10" t="s">
        <v>177</v>
      </c>
      <c r="L10">
        <v>1</v>
      </c>
      <c r="M10" s="24">
        <v>1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Z10" s="24">
        <v>0</v>
      </c>
      <c r="AA10" s="24">
        <v>0</v>
      </c>
      <c r="AB10" s="24">
        <v>1</v>
      </c>
      <c r="AC10" s="24">
        <v>0</v>
      </c>
      <c r="AD10" s="24">
        <v>0</v>
      </c>
      <c r="AE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1</v>
      </c>
      <c r="AL10" s="24">
        <v>0</v>
      </c>
      <c r="AM10" s="24">
        <v>1</v>
      </c>
      <c r="AN10" s="24">
        <v>0</v>
      </c>
      <c r="AP10" s="24">
        <v>1</v>
      </c>
      <c r="AQ10" s="24">
        <v>0</v>
      </c>
      <c r="AR10" s="24">
        <v>1</v>
      </c>
      <c r="AS10" s="24">
        <v>0</v>
      </c>
      <c r="AT10" s="24">
        <v>0</v>
      </c>
      <c r="AU10" s="24">
        <v>0</v>
      </c>
      <c r="AW10" s="13">
        <v>1</v>
      </c>
      <c r="AX10" s="13">
        <v>0</v>
      </c>
      <c r="AY10" s="13">
        <v>0</v>
      </c>
      <c r="AZ10" s="13">
        <v>0</v>
      </c>
      <c r="BA10" s="15">
        <v>0</v>
      </c>
      <c r="BB10" s="15">
        <v>0</v>
      </c>
      <c r="BC10" s="15">
        <v>0</v>
      </c>
      <c r="BD10" s="15">
        <v>1</v>
      </c>
      <c r="BE10" s="13">
        <v>1</v>
      </c>
      <c r="BF10" s="13">
        <v>0</v>
      </c>
      <c r="BG10" s="13">
        <v>0</v>
      </c>
      <c r="BH10" s="13">
        <v>0</v>
      </c>
      <c r="BI10" t="s">
        <v>218</v>
      </c>
      <c r="BJ10" s="24">
        <v>3</v>
      </c>
      <c r="BK10" s="24" t="s">
        <v>216</v>
      </c>
      <c r="BL10" s="24">
        <v>4</v>
      </c>
      <c r="BM10" s="24" t="s">
        <v>216</v>
      </c>
      <c r="BN10" s="24" t="s">
        <v>216</v>
      </c>
      <c r="BO10" s="24" t="s">
        <v>216</v>
      </c>
      <c r="BP10" t="s">
        <v>68</v>
      </c>
    </row>
    <row r="11" spans="1:68" x14ac:dyDescent="0.25">
      <c r="A11">
        <v>7</v>
      </c>
      <c r="B11">
        <v>12</v>
      </c>
      <c r="C11" s="1">
        <v>45687.450300925928</v>
      </c>
      <c r="D11" s="22">
        <v>1</v>
      </c>
      <c r="E11" s="22">
        <f>1*(AND(OR(Tulemused!$C$2="*",Tulemused!$C$2=J11),OR(Tulemused!$C$3="*",Tulemused!$C$3=I11),OR(Tulemused!$C$4="*",Tulemused!$C$4=G11),OR(Tulemused!$C$5="*",Tulemused!$C$5=H11)))</f>
        <v>1</v>
      </c>
      <c r="F11" s="2" t="s">
        <v>15</v>
      </c>
      <c r="G11" t="s">
        <v>170</v>
      </c>
      <c r="H11" t="s">
        <v>9</v>
      </c>
      <c r="I11" t="s">
        <v>16</v>
      </c>
      <c r="J11" t="s">
        <v>165</v>
      </c>
      <c r="K11" t="s">
        <v>176</v>
      </c>
      <c r="L11">
        <v>1</v>
      </c>
      <c r="M11" s="24">
        <v>1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0</v>
      </c>
      <c r="W11" s="24">
        <v>0</v>
      </c>
      <c r="X11" s="24">
        <v>0</v>
      </c>
      <c r="Z11" s="24">
        <v>1</v>
      </c>
      <c r="AA11" s="24">
        <v>1</v>
      </c>
      <c r="AB11" s="24">
        <v>0</v>
      </c>
      <c r="AC11" s="24">
        <v>0</v>
      </c>
      <c r="AD11" s="24">
        <v>0</v>
      </c>
      <c r="AE11" s="24">
        <v>1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t="s">
        <v>11</v>
      </c>
      <c r="AP11" s="24">
        <v>1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W11" s="13">
        <v>1</v>
      </c>
      <c r="AX11" s="13">
        <v>0</v>
      </c>
      <c r="AY11" s="13">
        <v>0</v>
      </c>
      <c r="AZ11" s="13">
        <v>0</v>
      </c>
      <c r="BA11" s="15">
        <v>1</v>
      </c>
      <c r="BB11" s="15">
        <v>0</v>
      </c>
      <c r="BC11" s="15">
        <v>0</v>
      </c>
      <c r="BD11" s="15">
        <v>0</v>
      </c>
      <c r="BE11" s="13">
        <v>1</v>
      </c>
      <c r="BF11" s="13">
        <v>0</v>
      </c>
      <c r="BG11" s="13">
        <v>0</v>
      </c>
      <c r="BH11" s="13">
        <v>0</v>
      </c>
      <c r="BI11" t="s">
        <v>220</v>
      </c>
      <c r="BJ11" s="24" t="s">
        <v>216</v>
      </c>
      <c r="BK11" s="24">
        <v>4</v>
      </c>
      <c r="BL11" s="24">
        <v>3</v>
      </c>
      <c r="BM11" s="24">
        <v>4</v>
      </c>
      <c r="BN11" s="24">
        <v>4</v>
      </c>
      <c r="BO11" s="24" t="s">
        <v>216</v>
      </c>
      <c r="BP11" t="s">
        <v>68</v>
      </c>
    </row>
    <row r="12" spans="1:68" x14ac:dyDescent="0.25">
      <c r="A12">
        <v>8</v>
      </c>
      <c r="B12">
        <v>20</v>
      </c>
      <c r="C12" s="1">
        <v>45687.463726851849</v>
      </c>
      <c r="D12" s="22">
        <v>1</v>
      </c>
      <c r="E12" s="22">
        <f>1*(AND(OR(Tulemused!$C$2="*",Tulemused!$C$2=J12),OR(Tulemused!$C$3="*",Tulemused!$C$3=I12),OR(Tulemused!$C$4="*",Tulemused!$C$4=G12),OR(Tulemused!$C$5="*",Tulemused!$C$5=H12)))</f>
        <v>1</v>
      </c>
      <c r="F12" s="2" t="s">
        <v>15</v>
      </c>
      <c r="G12" t="s">
        <v>170</v>
      </c>
      <c r="H12" t="s">
        <v>7</v>
      </c>
      <c r="I12" t="s">
        <v>142</v>
      </c>
      <c r="J12" t="s">
        <v>165</v>
      </c>
      <c r="K12" t="s">
        <v>178</v>
      </c>
      <c r="L12">
        <v>2</v>
      </c>
      <c r="M12" s="24">
        <v>0</v>
      </c>
      <c r="N12" s="24">
        <v>1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t="s">
        <v>17</v>
      </c>
      <c r="Z12" s="24">
        <v>0</v>
      </c>
      <c r="AA12" s="24">
        <v>0</v>
      </c>
      <c r="AB12" s="24">
        <v>0</v>
      </c>
      <c r="AC12" s="24">
        <v>1</v>
      </c>
      <c r="AD12" s="24">
        <v>0</v>
      </c>
      <c r="AE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1</v>
      </c>
      <c r="AP12" s="24">
        <v>1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W12" s="13">
        <v>1</v>
      </c>
      <c r="AX12" s="13">
        <v>0</v>
      </c>
      <c r="AY12" s="13">
        <v>0</v>
      </c>
      <c r="AZ12" s="13">
        <v>0</v>
      </c>
      <c r="BA12" s="15">
        <v>0</v>
      </c>
      <c r="BB12" s="15">
        <v>0</v>
      </c>
      <c r="BC12" s="15">
        <v>1</v>
      </c>
      <c r="BD12" s="15">
        <v>0</v>
      </c>
      <c r="BE12" s="13">
        <v>0</v>
      </c>
      <c r="BF12" s="13">
        <v>0</v>
      </c>
      <c r="BG12" s="13">
        <v>0</v>
      </c>
      <c r="BH12" s="13">
        <v>1</v>
      </c>
      <c r="BI12" t="s">
        <v>218</v>
      </c>
      <c r="BJ12" s="24">
        <v>3</v>
      </c>
      <c r="BK12" s="24" t="s">
        <v>216</v>
      </c>
      <c r="BL12" s="24">
        <v>4</v>
      </c>
      <c r="BM12" s="24">
        <v>4</v>
      </c>
      <c r="BN12" s="24">
        <v>3</v>
      </c>
      <c r="BO12" s="24" t="s">
        <v>216</v>
      </c>
      <c r="BP12" t="s">
        <v>68</v>
      </c>
    </row>
    <row r="13" spans="1:68" x14ac:dyDescent="0.25">
      <c r="A13">
        <v>9</v>
      </c>
      <c r="B13">
        <v>21</v>
      </c>
      <c r="C13" s="1">
        <v>45687.499791666669</v>
      </c>
      <c r="D13" s="22">
        <v>1</v>
      </c>
      <c r="E13" s="22">
        <f>1*(AND(OR(Tulemused!$C$2="*",Tulemused!$C$2=J13),OR(Tulemused!$C$3="*",Tulemused!$C$3=I13),OR(Tulemused!$C$4="*",Tulemused!$C$4=G13),OR(Tulemused!$C$5="*",Tulemused!$C$5=H13)))</f>
        <v>1</v>
      </c>
      <c r="F13" s="2" t="s">
        <v>15</v>
      </c>
      <c r="G13" t="s">
        <v>170</v>
      </c>
      <c r="H13" t="s">
        <v>9</v>
      </c>
      <c r="I13" t="s">
        <v>140</v>
      </c>
      <c r="J13" t="s">
        <v>164</v>
      </c>
      <c r="K13" t="s">
        <v>178</v>
      </c>
      <c r="L13">
        <v>7</v>
      </c>
      <c r="M13" s="24">
        <v>1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1</v>
      </c>
      <c r="U13" s="24">
        <v>0</v>
      </c>
      <c r="V13" s="24">
        <v>0</v>
      </c>
      <c r="W13" s="24">
        <v>0</v>
      </c>
      <c r="X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t="s">
        <v>18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t="s">
        <v>19</v>
      </c>
      <c r="AP13" s="24">
        <v>0</v>
      </c>
      <c r="AQ13" s="24">
        <v>0</v>
      </c>
      <c r="AR13" s="24">
        <v>0</v>
      </c>
      <c r="AS13" s="24">
        <v>0</v>
      </c>
      <c r="AT13" s="24">
        <v>1</v>
      </c>
      <c r="AU13" s="24">
        <v>0</v>
      </c>
      <c r="AW13" s="13">
        <v>1</v>
      </c>
      <c r="AX13" s="13">
        <v>0</v>
      </c>
      <c r="AY13" s="13">
        <v>0</v>
      </c>
      <c r="AZ13" s="13">
        <v>0</v>
      </c>
      <c r="BA13" s="15">
        <v>1</v>
      </c>
      <c r="BB13" s="15">
        <v>0</v>
      </c>
      <c r="BC13" s="15">
        <v>0</v>
      </c>
      <c r="BD13" s="15">
        <v>0</v>
      </c>
      <c r="BE13" s="13">
        <v>1</v>
      </c>
      <c r="BF13" s="13">
        <v>0</v>
      </c>
      <c r="BG13" s="13">
        <v>0</v>
      </c>
      <c r="BH13" s="13">
        <v>0</v>
      </c>
      <c r="BI13" t="s">
        <v>218</v>
      </c>
      <c r="BJ13" s="24">
        <v>4</v>
      </c>
      <c r="BK13" s="24">
        <v>4</v>
      </c>
      <c r="BL13" s="24">
        <v>4</v>
      </c>
      <c r="BM13" s="24">
        <v>4</v>
      </c>
      <c r="BN13" s="24" t="s">
        <v>216</v>
      </c>
      <c r="BO13" s="24" t="s">
        <v>216</v>
      </c>
      <c r="BP13" t="s">
        <v>68</v>
      </c>
    </row>
    <row r="14" spans="1:68" x14ac:dyDescent="0.25">
      <c r="A14">
        <v>10</v>
      </c>
      <c r="B14">
        <v>22</v>
      </c>
      <c r="C14" s="1">
        <v>45687.468668981484</v>
      </c>
      <c r="D14" s="22">
        <v>1</v>
      </c>
      <c r="E14" s="22">
        <f>1*(AND(OR(Tulemused!$C$2="*",Tulemused!$C$2=J14),OR(Tulemused!$C$3="*",Tulemused!$C$3=I14),OR(Tulemused!$C$4="*",Tulemused!$C$4=G14),OR(Tulemused!$C$5="*",Tulemused!$C$5=H14)))</f>
        <v>1</v>
      </c>
      <c r="F14" s="2" t="s">
        <v>15</v>
      </c>
      <c r="G14" t="s">
        <v>171</v>
      </c>
      <c r="H14" t="s">
        <v>20</v>
      </c>
      <c r="I14" t="s">
        <v>140</v>
      </c>
      <c r="J14" t="s">
        <v>164</v>
      </c>
      <c r="K14" t="s">
        <v>178</v>
      </c>
      <c r="L14">
        <v>7</v>
      </c>
      <c r="M14" s="24">
        <v>1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1</v>
      </c>
      <c r="V14" s="24">
        <v>0</v>
      </c>
      <c r="W14" s="24">
        <v>0</v>
      </c>
      <c r="X14" s="24">
        <v>0</v>
      </c>
      <c r="Z14" s="24">
        <v>0</v>
      </c>
      <c r="AA14" s="24">
        <v>0</v>
      </c>
      <c r="AB14" s="24">
        <v>1</v>
      </c>
      <c r="AC14" s="24">
        <v>0</v>
      </c>
      <c r="AD14" s="24">
        <v>0</v>
      </c>
      <c r="AE14" s="24">
        <v>1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1</v>
      </c>
      <c r="AP14" s="24">
        <v>0</v>
      </c>
      <c r="AQ14" s="24">
        <v>0</v>
      </c>
      <c r="AR14" s="24">
        <v>0</v>
      </c>
      <c r="AS14" s="24">
        <v>0</v>
      </c>
      <c r="AT14" s="24">
        <v>1</v>
      </c>
      <c r="AU14" s="24">
        <v>0</v>
      </c>
      <c r="AW14" s="13">
        <v>0</v>
      </c>
      <c r="AX14" s="13">
        <v>0</v>
      </c>
      <c r="AY14" s="13">
        <v>0</v>
      </c>
      <c r="AZ14" s="13">
        <v>1</v>
      </c>
      <c r="BA14" s="15">
        <v>0</v>
      </c>
      <c r="BB14" s="15">
        <v>0</v>
      </c>
      <c r="BC14" s="15">
        <v>0</v>
      </c>
      <c r="BD14" s="15">
        <v>1</v>
      </c>
      <c r="BE14" s="13">
        <v>0</v>
      </c>
      <c r="BF14" s="13">
        <v>0</v>
      </c>
      <c r="BG14" s="13">
        <v>0</v>
      </c>
      <c r="BH14" s="13">
        <v>1</v>
      </c>
      <c r="BI14" t="s">
        <v>220</v>
      </c>
      <c r="BJ14" s="24" t="s">
        <v>216</v>
      </c>
      <c r="BK14" s="24" t="s">
        <v>216</v>
      </c>
      <c r="BL14" s="24" t="s">
        <v>216</v>
      </c>
      <c r="BM14" s="24" t="s">
        <v>216</v>
      </c>
      <c r="BN14" s="24" t="s">
        <v>216</v>
      </c>
      <c r="BO14" s="24" t="s">
        <v>216</v>
      </c>
      <c r="BP14" t="s">
        <v>68</v>
      </c>
    </row>
    <row r="15" spans="1:68" x14ac:dyDescent="0.25">
      <c r="A15">
        <v>11</v>
      </c>
      <c r="B15">
        <v>23</v>
      </c>
      <c r="C15" s="1">
        <v>45687.469641203701</v>
      </c>
      <c r="D15" s="22">
        <v>1</v>
      </c>
      <c r="E15" s="22">
        <f>1*(AND(OR(Tulemused!$C$2="*",Tulemused!$C$2=J15),OR(Tulemused!$C$3="*",Tulemused!$C$3=I15),OR(Tulemused!$C$4="*",Tulemused!$C$4=G15),OR(Tulemused!$C$5="*",Tulemused!$C$5=H15)))</f>
        <v>1</v>
      </c>
      <c r="F15" s="2" t="s">
        <v>15</v>
      </c>
      <c r="G15" t="s">
        <v>171</v>
      </c>
      <c r="H15" t="s">
        <v>20</v>
      </c>
      <c r="I15" t="s">
        <v>140</v>
      </c>
      <c r="J15" t="s">
        <v>164</v>
      </c>
      <c r="K15" t="s">
        <v>178</v>
      </c>
      <c r="L15">
        <v>7</v>
      </c>
      <c r="M15" s="24">
        <v>1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t="s">
        <v>67</v>
      </c>
      <c r="Z15" s="24">
        <v>0</v>
      </c>
      <c r="AA15" s="24">
        <v>1</v>
      </c>
      <c r="AB15" s="24">
        <v>1</v>
      </c>
      <c r="AC15" s="24">
        <v>0</v>
      </c>
      <c r="AD15" s="24">
        <v>0</v>
      </c>
      <c r="AE15" s="24">
        <v>1</v>
      </c>
      <c r="AG15" s="24">
        <v>1</v>
      </c>
      <c r="AH15" s="24">
        <v>0</v>
      </c>
      <c r="AI15" s="24">
        <v>0</v>
      </c>
      <c r="AJ15" s="24">
        <v>0</v>
      </c>
      <c r="AK15" s="24">
        <v>0</v>
      </c>
      <c r="AL15" s="24">
        <v>1</v>
      </c>
      <c r="AM15" s="24">
        <v>1</v>
      </c>
      <c r="AN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t="s">
        <v>21</v>
      </c>
      <c r="AW15" s="13">
        <v>0</v>
      </c>
      <c r="AX15" s="13">
        <v>0</v>
      </c>
      <c r="AY15" s="13">
        <v>1</v>
      </c>
      <c r="AZ15" s="13">
        <v>0</v>
      </c>
      <c r="BA15" s="15">
        <v>0</v>
      </c>
      <c r="BB15" s="15">
        <v>0</v>
      </c>
      <c r="BC15" s="15">
        <v>1</v>
      </c>
      <c r="BD15" s="15">
        <v>0</v>
      </c>
      <c r="BE15" s="13">
        <v>0</v>
      </c>
      <c r="BF15" s="13">
        <v>0</v>
      </c>
      <c r="BG15" s="13">
        <v>1</v>
      </c>
      <c r="BH15" s="13">
        <v>0</v>
      </c>
      <c r="BI15" t="s">
        <v>220</v>
      </c>
      <c r="BJ15" s="24">
        <v>3</v>
      </c>
      <c r="BK15" s="24">
        <v>3</v>
      </c>
      <c r="BL15" s="24">
        <v>4</v>
      </c>
      <c r="BM15" s="24">
        <v>3</v>
      </c>
      <c r="BN15" s="24">
        <v>3</v>
      </c>
      <c r="BO15" s="24">
        <v>3</v>
      </c>
      <c r="BP15" t="s">
        <v>68</v>
      </c>
    </row>
    <row r="16" spans="1:68" x14ac:dyDescent="0.25">
      <c r="A16">
        <v>12</v>
      </c>
      <c r="B16">
        <v>24</v>
      </c>
      <c r="C16" s="1">
        <v>45687.468680555554</v>
      </c>
      <c r="D16" s="22">
        <v>1</v>
      </c>
      <c r="E16" s="22">
        <f>1*(AND(OR(Tulemused!$C$2="*",Tulemused!$C$2=J16),OR(Tulemused!$C$3="*",Tulemused!$C$3=I16),OR(Tulemused!$C$4="*",Tulemused!$C$4=G16),OR(Tulemused!$C$5="*",Tulemused!$C$5=H16)))</f>
        <v>1</v>
      </c>
      <c r="F16" s="2" t="s">
        <v>15</v>
      </c>
      <c r="G16" t="s">
        <v>171</v>
      </c>
      <c r="H16" t="s">
        <v>20</v>
      </c>
      <c r="I16" t="s">
        <v>140</v>
      </c>
      <c r="J16" t="s">
        <v>164</v>
      </c>
      <c r="K16" t="s">
        <v>178</v>
      </c>
      <c r="L16">
        <v>7</v>
      </c>
      <c r="M16" s="24">
        <v>1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1</v>
      </c>
      <c r="V16" s="24">
        <v>0</v>
      </c>
      <c r="W16" s="24">
        <v>0</v>
      </c>
      <c r="X16" s="24">
        <v>0</v>
      </c>
      <c r="Z16" s="24">
        <v>1</v>
      </c>
      <c r="AA16" s="24">
        <v>1</v>
      </c>
      <c r="AB16" s="24">
        <v>1</v>
      </c>
      <c r="AC16" s="24">
        <v>0</v>
      </c>
      <c r="AD16" s="24">
        <v>0</v>
      </c>
      <c r="AE16" s="24">
        <v>1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1</v>
      </c>
      <c r="AN16" s="24">
        <v>1</v>
      </c>
      <c r="AO16" t="s">
        <v>22</v>
      </c>
      <c r="AP16" s="24">
        <v>0</v>
      </c>
      <c r="AQ16" s="24">
        <v>0</v>
      </c>
      <c r="AR16" s="24">
        <v>0</v>
      </c>
      <c r="AS16" s="24">
        <v>0</v>
      </c>
      <c r="AT16" s="24">
        <v>1</v>
      </c>
      <c r="AU16" s="24">
        <v>0</v>
      </c>
      <c r="AW16" s="13">
        <v>0</v>
      </c>
      <c r="AX16" s="13">
        <v>0</v>
      </c>
      <c r="AY16" s="13">
        <v>1</v>
      </c>
      <c r="AZ16" s="13">
        <v>0</v>
      </c>
      <c r="BA16" s="15">
        <v>0</v>
      </c>
      <c r="BB16" s="15">
        <v>0</v>
      </c>
      <c r="BC16" s="15">
        <v>1</v>
      </c>
      <c r="BD16" s="15">
        <v>0</v>
      </c>
      <c r="BE16" s="13">
        <v>0</v>
      </c>
      <c r="BF16" s="13">
        <v>0</v>
      </c>
      <c r="BG16" s="13">
        <v>1</v>
      </c>
      <c r="BH16" s="13">
        <v>0</v>
      </c>
      <c r="BI16" t="s">
        <v>220</v>
      </c>
      <c r="BJ16" s="24">
        <v>4</v>
      </c>
      <c r="BK16" s="24">
        <v>4</v>
      </c>
      <c r="BL16" s="24">
        <v>3</v>
      </c>
      <c r="BM16" s="24">
        <v>4</v>
      </c>
      <c r="BN16" s="24">
        <v>4</v>
      </c>
      <c r="BO16" s="24">
        <v>4</v>
      </c>
      <c r="BP16" t="s">
        <v>68</v>
      </c>
    </row>
    <row r="17" spans="1:68" x14ac:dyDescent="0.25">
      <c r="A17">
        <v>13</v>
      </c>
      <c r="B17">
        <v>25</v>
      </c>
      <c r="C17" s="1">
        <v>45687.63658564815</v>
      </c>
      <c r="D17" s="22">
        <v>1</v>
      </c>
      <c r="E17" s="22">
        <f>1*(AND(OR(Tulemused!$C$2="*",Tulemused!$C$2=J17),OR(Tulemused!$C$3="*",Tulemused!$C$3=I17),OR(Tulemused!$C$4="*",Tulemused!$C$4=G17),OR(Tulemused!$C$5="*",Tulemused!$C$5=H17)))</f>
        <v>1</v>
      </c>
      <c r="F17" s="2" t="s">
        <v>15</v>
      </c>
      <c r="G17" t="s">
        <v>170</v>
      </c>
      <c r="H17" t="s">
        <v>9</v>
      </c>
      <c r="I17" t="s">
        <v>23</v>
      </c>
      <c r="J17" t="s">
        <v>165</v>
      </c>
      <c r="K17" t="s">
        <v>176</v>
      </c>
      <c r="L17">
        <v>1</v>
      </c>
      <c r="M17" s="24">
        <v>1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1</v>
      </c>
      <c r="U17" s="24">
        <v>0</v>
      </c>
      <c r="V17" s="24">
        <v>0</v>
      </c>
      <c r="W17" s="24">
        <v>0</v>
      </c>
      <c r="X17" s="24">
        <v>0</v>
      </c>
      <c r="Z17" s="24">
        <v>1</v>
      </c>
      <c r="AA17" s="24">
        <v>1</v>
      </c>
      <c r="AB17" s="24">
        <v>0</v>
      </c>
      <c r="AC17" s="24">
        <v>0</v>
      </c>
      <c r="AD17" s="24">
        <v>0</v>
      </c>
      <c r="AE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1</v>
      </c>
      <c r="AP17" s="24">
        <v>0</v>
      </c>
      <c r="AQ17" s="24">
        <v>0</v>
      </c>
      <c r="AR17" s="24">
        <v>0</v>
      </c>
      <c r="AS17" s="24">
        <v>0</v>
      </c>
      <c r="AT17" s="24">
        <v>1</v>
      </c>
      <c r="AU17" s="24">
        <v>0</v>
      </c>
      <c r="AW17" s="13">
        <v>0</v>
      </c>
      <c r="AX17" s="13">
        <v>0</v>
      </c>
      <c r="AY17" s="13">
        <v>1</v>
      </c>
      <c r="AZ17" s="13">
        <v>0</v>
      </c>
      <c r="BA17" s="15">
        <v>0</v>
      </c>
      <c r="BB17" s="15">
        <v>0</v>
      </c>
      <c r="BC17" s="15">
        <v>0</v>
      </c>
      <c r="BD17" s="15">
        <v>1</v>
      </c>
      <c r="BE17" s="13">
        <v>0</v>
      </c>
      <c r="BF17" s="13">
        <v>0</v>
      </c>
      <c r="BG17" s="13">
        <v>1</v>
      </c>
      <c r="BH17" s="13">
        <v>0</v>
      </c>
      <c r="BI17" t="s">
        <v>8</v>
      </c>
      <c r="BJ17" s="24">
        <v>3</v>
      </c>
      <c r="BK17" s="24">
        <v>3</v>
      </c>
      <c r="BL17" s="24">
        <v>2</v>
      </c>
      <c r="BM17" s="24" t="s">
        <v>216</v>
      </c>
      <c r="BN17" s="24" t="s">
        <v>216</v>
      </c>
      <c r="BO17" s="24">
        <v>4</v>
      </c>
      <c r="BP17" t="s">
        <v>68</v>
      </c>
    </row>
    <row r="18" spans="1:68" x14ac:dyDescent="0.25">
      <c r="A18">
        <v>14</v>
      </c>
      <c r="B18">
        <v>26</v>
      </c>
      <c r="C18" s="1">
        <v>45687.638749999998</v>
      </c>
      <c r="D18" s="22">
        <v>1</v>
      </c>
      <c r="E18" s="22">
        <f>1*(AND(OR(Tulemused!$C$2="*",Tulemused!$C$2=J18),OR(Tulemused!$C$3="*",Tulemused!$C$3=I18),OR(Tulemused!$C$4="*",Tulemused!$C$4=G18),OR(Tulemused!$C$5="*",Tulemused!$C$5=H18)))</f>
        <v>1</v>
      </c>
      <c r="F18" s="2" t="s">
        <v>15</v>
      </c>
      <c r="G18" t="s">
        <v>170</v>
      </c>
      <c r="H18" t="s">
        <v>24</v>
      </c>
      <c r="I18" t="s">
        <v>64</v>
      </c>
      <c r="J18" t="s">
        <v>165</v>
      </c>
      <c r="K18" t="s">
        <v>176</v>
      </c>
      <c r="L18">
        <v>1</v>
      </c>
      <c r="M18" s="24">
        <v>1</v>
      </c>
      <c r="N18" s="24">
        <v>0</v>
      </c>
      <c r="O18" s="24">
        <v>0</v>
      </c>
      <c r="P18" s="24">
        <v>0</v>
      </c>
      <c r="Q18" s="24">
        <v>0</v>
      </c>
      <c r="R18" s="24">
        <v>1</v>
      </c>
      <c r="S18" s="24">
        <v>0</v>
      </c>
      <c r="T18" s="24">
        <v>1</v>
      </c>
      <c r="U18" s="24">
        <v>0</v>
      </c>
      <c r="V18" s="24">
        <v>0</v>
      </c>
      <c r="W18" s="24">
        <v>0</v>
      </c>
      <c r="X18" s="24">
        <v>0</v>
      </c>
      <c r="Z18" s="24">
        <v>0</v>
      </c>
      <c r="AA18" s="24">
        <v>0</v>
      </c>
      <c r="AB18" s="24">
        <v>0</v>
      </c>
      <c r="AC18" s="24">
        <v>1</v>
      </c>
      <c r="AD18" s="24">
        <v>0</v>
      </c>
      <c r="AE18" s="24">
        <v>0</v>
      </c>
      <c r="AG18" s="24">
        <v>1</v>
      </c>
      <c r="AH18" s="24">
        <v>1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P18" s="24">
        <v>1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W18" s="13">
        <v>1</v>
      </c>
      <c r="AX18" s="13">
        <v>0</v>
      </c>
      <c r="AY18" s="13">
        <v>0</v>
      </c>
      <c r="AZ18" s="13">
        <v>0</v>
      </c>
      <c r="BA18" s="15">
        <v>1</v>
      </c>
      <c r="BB18" s="15">
        <v>0</v>
      </c>
      <c r="BC18" s="15">
        <v>0</v>
      </c>
      <c r="BD18" s="15">
        <v>0</v>
      </c>
      <c r="BE18" s="13">
        <v>0</v>
      </c>
      <c r="BF18" s="13">
        <v>0</v>
      </c>
      <c r="BG18" s="13">
        <v>0</v>
      </c>
      <c r="BH18" s="13">
        <v>1</v>
      </c>
      <c r="BI18" t="s">
        <v>220</v>
      </c>
      <c r="BJ18" s="24">
        <v>4</v>
      </c>
      <c r="BK18" s="24">
        <v>4</v>
      </c>
      <c r="BL18" s="24">
        <v>4</v>
      </c>
      <c r="BM18" s="24">
        <v>2</v>
      </c>
      <c r="BN18" s="24">
        <v>3</v>
      </c>
      <c r="BO18" s="24">
        <v>4</v>
      </c>
      <c r="BP18" t="s">
        <v>68</v>
      </c>
    </row>
    <row r="19" spans="1:68" x14ac:dyDescent="0.25">
      <c r="A19">
        <v>15</v>
      </c>
      <c r="B19">
        <v>27</v>
      </c>
      <c r="C19" s="1">
        <v>45687.641967592594</v>
      </c>
      <c r="D19" s="22">
        <v>1</v>
      </c>
      <c r="E19" s="22">
        <f>1*(AND(OR(Tulemused!$C$2="*",Tulemused!$C$2=J19),OR(Tulemused!$C$3="*",Tulemused!$C$3=I19),OR(Tulemused!$C$4="*",Tulemused!$C$4=G19),OR(Tulemused!$C$5="*",Tulemused!$C$5=H19)))</f>
        <v>1</v>
      </c>
      <c r="F19" s="2" t="s">
        <v>15</v>
      </c>
      <c r="G19" t="s">
        <v>170</v>
      </c>
      <c r="H19" t="s">
        <v>9</v>
      </c>
      <c r="I19" s="21"/>
      <c r="J19" t="s">
        <v>164</v>
      </c>
      <c r="K19" t="s">
        <v>176</v>
      </c>
      <c r="L19">
        <v>1</v>
      </c>
      <c r="M19" s="24">
        <v>1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1</v>
      </c>
      <c r="U19" s="24">
        <v>0</v>
      </c>
      <c r="V19" s="24">
        <v>0</v>
      </c>
      <c r="W19" s="24">
        <v>0</v>
      </c>
      <c r="X19" s="24">
        <v>0</v>
      </c>
      <c r="Z19" s="24">
        <v>0</v>
      </c>
      <c r="AA19" s="24">
        <v>0</v>
      </c>
      <c r="AB19" s="24">
        <v>0</v>
      </c>
      <c r="AC19" s="24">
        <v>1</v>
      </c>
      <c r="AD19" s="24">
        <v>0</v>
      </c>
      <c r="AE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1</v>
      </c>
      <c r="AP19" s="24">
        <v>0</v>
      </c>
      <c r="AQ19" s="24">
        <v>0</v>
      </c>
      <c r="AR19" s="24">
        <v>1</v>
      </c>
      <c r="AS19" s="24">
        <v>0</v>
      </c>
      <c r="AT19" s="24">
        <v>0</v>
      </c>
      <c r="AU19" s="24">
        <v>0</v>
      </c>
      <c r="AW19" s="13">
        <v>1</v>
      </c>
      <c r="AX19" s="13">
        <v>0</v>
      </c>
      <c r="AY19" s="13">
        <v>0</v>
      </c>
      <c r="AZ19" s="13">
        <v>0</v>
      </c>
      <c r="BA19" s="15">
        <v>1</v>
      </c>
      <c r="BB19" s="15">
        <v>0</v>
      </c>
      <c r="BC19" s="15">
        <v>0</v>
      </c>
      <c r="BD19" s="15">
        <v>0</v>
      </c>
      <c r="BE19" s="13">
        <v>1</v>
      </c>
      <c r="BF19" s="13">
        <v>0</v>
      </c>
      <c r="BG19" s="13">
        <v>0</v>
      </c>
      <c r="BH19" s="13">
        <v>0</v>
      </c>
      <c r="BI19" t="s">
        <v>220</v>
      </c>
      <c r="BJ19" s="24">
        <v>4</v>
      </c>
      <c r="BK19" s="24">
        <v>3</v>
      </c>
      <c r="BL19" s="24">
        <v>3</v>
      </c>
      <c r="BM19" s="24" t="s">
        <v>216</v>
      </c>
      <c r="BN19" s="24">
        <v>3</v>
      </c>
      <c r="BO19" s="24">
        <v>4</v>
      </c>
      <c r="BP19" t="s">
        <v>68</v>
      </c>
    </row>
    <row r="20" spans="1:68" x14ac:dyDescent="0.25">
      <c r="A20">
        <v>16</v>
      </c>
      <c r="B20">
        <v>28</v>
      </c>
      <c r="C20" s="1">
        <v>45687.646469907406</v>
      </c>
      <c r="D20" s="22">
        <v>1</v>
      </c>
      <c r="E20" s="22">
        <f>1*(AND(OR(Tulemused!$C$2="*",Tulemused!$C$2=J20),OR(Tulemused!$C$3="*",Tulemused!$C$3=I20),OR(Tulemused!$C$4="*",Tulemused!$C$4=G20),OR(Tulemused!$C$5="*",Tulemused!$C$5=H20)))</f>
        <v>1</v>
      </c>
      <c r="F20" s="2" t="s">
        <v>15</v>
      </c>
      <c r="G20" t="s">
        <v>170</v>
      </c>
      <c r="H20" t="s">
        <v>7</v>
      </c>
      <c r="I20" t="s">
        <v>136</v>
      </c>
      <c r="J20" t="s">
        <v>164</v>
      </c>
      <c r="K20" t="s">
        <v>177</v>
      </c>
      <c r="L20">
        <v>2</v>
      </c>
      <c r="M20" s="24">
        <v>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1</v>
      </c>
      <c r="U20" s="24">
        <v>0</v>
      </c>
      <c r="V20" s="24">
        <v>0</v>
      </c>
      <c r="W20" s="24">
        <v>0</v>
      </c>
      <c r="X20" s="24">
        <v>0</v>
      </c>
      <c r="Z20" s="24">
        <v>0</v>
      </c>
      <c r="AA20" s="24">
        <v>0</v>
      </c>
      <c r="AB20" s="24">
        <v>0</v>
      </c>
      <c r="AC20" s="24">
        <v>1</v>
      </c>
      <c r="AD20" s="24">
        <v>1</v>
      </c>
      <c r="AE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1</v>
      </c>
      <c r="AP20" s="24">
        <v>1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W20" s="13">
        <v>1</v>
      </c>
      <c r="AX20" s="13">
        <v>0</v>
      </c>
      <c r="AY20" s="13">
        <v>0</v>
      </c>
      <c r="AZ20" s="13">
        <v>0</v>
      </c>
      <c r="BA20" s="15">
        <v>0</v>
      </c>
      <c r="BB20" s="15">
        <v>0</v>
      </c>
      <c r="BC20" s="15">
        <v>0</v>
      </c>
      <c r="BD20" s="15">
        <v>1</v>
      </c>
      <c r="BE20" s="13">
        <v>1</v>
      </c>
      <c r="BF20" s="13">
        <v>0</v>
      </c>
      <c r="BG20" s="13">
        <v>0</v>
      </c>
      <c r="BH20" s="13">
        <v>0</v>
      </c>
      <c r="BI20" t="s">
        <v>219</v>
      </c>
      <c r="BJ20" s="24">
        <v>3</v>
      </c>
      <c r="BK20" s="24" t="s">
        <v>216</v>
      </c>
      <c r="BL20" s="24">
        <v>4</v>
      </c>
      <c r="BM20" s="24" t="s">
        <v>216</v>
      </c>
      <c r="BN20" s="24" t="s">
        <v>216</v>
      </c>
      <c r="BO20" s="24">
        <v>4</v>
      </c>
      <c r="BP20" t="s">
        <v>68</v>
      </c>
    </row>
    <row r="21" spans="1:68" x14ac:dyDescent="0.25">
      <c r="A21">
        <v>17</v>
      </c>
      <c r="B21">
        <v>29</v>
      </c>
      <c r="C21" s="1">
        <v>45687.651875000003</v>
      </c>
      <c r="D21" s="22">
        <v>1</v>
      </c>
      <c r="E21" s="22">
        <f>1*(AND(OR(Tulemused!$C$2="*",Tulemused!$C$2=J21),OR(Tulemused!$C$3="*",Tulemused!$C$3=I21),OR(Tulemused!$C$4="*",Tulemused!$C$4=G21),OR(Tulemused!$C$5="*",Tulemused!$C$5=H21)))</f>
        <v>1</v>
      </c>
      <c r="F21" s="2" t="s">
        <v>15</v>
      </c>
      <c r="G21" t="s">
        <v>170</v>
      </c>
      <c r="H21" t="s">
        <v>24</v>
      </c>
      <c r="I21" t="s">
        <v>25</v>
      </c>
      <c r="J21" t="s">
        <v>164</v>
      </c>
      <c r="K21" t="s">
        <v>176</v>
      </c>
      <c r="L21">
        <v>1</v>
      </c>
      <c r="M21" s="24">
        <v>1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1</v>
      </c>
      <c r="U21" s="24">
        <v>0</v>
      </c>
      <c r="V21" s="24">
        <v>0</v>
      </c>
      <c r="W21" s="24">
        <v>0</v>
      </c>
      <c r="X21" s="24">
        <v>0</v>
      </c>
      <c r="Z21" s="24">
        <v>0</v>
      </c>
      <c r="AA21" s="24">
        <v>0</v>
      </c>
      <c r="AB21" s="24">
        <v>0</v>
      </c>
      <c r="AC21" s="24">
        <v>1</v>
      </c>
      <c r="AD21" s="24">
        <v>0</v>
      </c>
      <c r="AE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1</v>
      </c>
      <c r="AP21" s="24">
        <v>1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W21" s="13">
        <v>1</v>
      </c>
      <c r="AX21" s="13">
        <v>0</v>
      </c>
      <c r="AY21" s="13">
        <v>0</v>
      </c>
      <c r="AZ21" s="13">
        <v>0</v>
      </c>
      <c r="BA21" s="15">
        <v>0</v>
      </c>
      <c r="BB21" s="15">
        <v>0</v>
      </c>
      <c r="BC21" s="15">
        <v>0</v>
      </c>
      <c r="BD21" s="15">
        <v>1</v>
      </c>
      <c r="BE21" s="13">
        <v>0</v>
      </c>
      <c r="BF21" s="13">
        <v>0</v>
      </c>
      <c r="BG21" s="13">
        <v>0</v>
      </c>
      <c r="BH21" s="13">
        <v>1</v>
      </c>
      <c r="BI21" t="s">
        <v>220</v>
      </c>
      <c r="BJ21" s="24" t="s">
        <v>216</v>
      </c>
      <c r="BK21" s="24">
        <v>4</v>
      </c>
      <c r="BL21" s="24">
        <v>4</v>
      </c>
      <c r="BM21" s="24" t="s">
        <v>216</v>
      </c>
      <c r="BN21" s="24">
        <v>4</v>
      </c>
      <c r="BO21" s="24">
        <v>4</v>
      </c>
      <c r="BP21" t="s">
        <v>68</v>
      </c>
    </row>
    <row r="22" spans="1:68" x14ac:dyDescent="0.25">
      <c r="A22">
        <v>18</v>
      </c>
      <c r="B22">
        <v>30</v>
      </c>
      <c r="C22" s="1">
        <v>45687.654421296298</v>
      </c>
      <c r="D22" s="22">
        <v>1</v>
      </c>
      <c r="E22" s="22">
        <f>1*(AND(OR(Tulemused!$C$2="*",Tulemused!$C$2=J22),OR(Tulemused!$C$3="*",Tulemused!$C$3=I22),OR(Tulemused!$C$4="*",Tulemused!$C$4=G22),OR(Tulemused!$C$5="*",Tulemused!$C$5=H22)))</f>
        <v>1</v>
      </c>
      <c r="F22" s="2" t="s">
        <v>15</v>
      </c>
      <c r="G22" t="s">
        <v>170</v>
      </c>
      <c r="H22" t="s">
        <v>9</v>
      </c>
      <c r="I22" t="s">
        <v>141</v>
      </c>
      <c r="J22" t="s">
        <v>141</v>
      </c>
      <c r="K22" t="s">
        <v>176</v>
      </c>
      <c r="L22">
        <v>1</v>
      </c>
      <c r="M22" s="24">
        <v>0</v>
      </c>
      <c r="N22" s="24">
        <v>0</v>
      </c>
      <c r="O22" s="24">
        <v>1</v>
      </c>
      <c r="P22" s="24">
        <v>0</v>
      </c>
      <c r="Q22" s="24">
        <v>0</v>
      </c>
      <c r="R22" s="24">
        <v>0</v>
      </c>
      <c r="S22" s="24">
        <v>0</v>
      </c>
      <c r="T22" s="24">
        <v>1</v>
      </c>
      <c r="U22" s="24">
        <v>0</v>
      </c>
      <c r="V22" s="24">
        <v>0</v>
      </c>
      <c r="W22" s="24">
        <v>0</v>
      </c>
      <c r="X22" s="24">
        <v>0</v>
      </c>
      <c r="Z22" s="24">
        <v>0</v>
      </c>
      <c r="AA22" s="24">
        <v>0</v>
      </c>
      <c r="AB22" s="24">
        <v>0</v>
      </c>
      <c r="AC22" s="24">
        <v>1</v>
      </c>
      <c r="AD22" s="24">
        <v>0</v>
      </c>
      <c r="AE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1</v>
      </c>
      <c r="AP22" s="24">
        <v>1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W22" s="13">
        <v>1</v>
      </c>
      <c r="AX22" s="13">
        <v>0</v>
      </c>
      <c r="AY22" s="13">
        <v>0</v>
      </c>
      <c r="AZ22" s="13">
        <v>0</v>
      </c>
      <c r="BA22" s="15">
        <v>0</v>
      </c>
      <c r="BB22" s="15">
        <v>0</v>
      </c>
      <c r="BC22" s="15">
        <v>0</v>
      </c>
      <c r="BD22" s="15">
        <v>1</v>
      </c>
      <c r="BE22" s="13">
        <v>0</v>
      </c>
      <c r="BF22" s="13">
        <v>0</v>
      </c>
      <c r="BG22" s="13">
        <v>0</v>
      </c>
      <c r="BH22" s="13">
        <v>1</v>
      </c>
      <c r="BI22" t="s">
        <v>218</v>
      </c>
      <c r="BJ22" s="24" t="s">
        <v>216</v>
      </c>
      <c r="BK22" s="24" t="s">
        <v>216</v>
      </c>
      <c r="BL22" s="24" t="s">
        <v>216</v>
      </c>
      <c r="BM22" s="24" t="s">
        <v>216</v>
      </c>
      <c r="BN22" s="24" t="s">
        <v>216</v>
      </c>
      <c r="BO22" s="24" t="s">
        <v>216</v>
      </c>
      <c r="BP22" t="s">
        <v>68</v>
      </c>
    </row>
    <row r="23" spans="1:68" s="5" customFormat="1" x14ac:dyDescent="0.25">
      <c r="A23">
        <v>21</v>
      </c>
      <c r="B23" s="5">
        <v>39</v>
      </c>
      <c r="C23" s="6">
        <v>45693.679386574076</v>
      </c>
      <c r="D23" s="22">
        <v>1</v>
      </c>
      <c r="E23" s="22">
        <f>1*(AND(OR(Tulemused!$C$2="*",Tulemused!$C$2=J23),OR(Tulemused!$C$3="*",Tulemused!$C$3=I23),OR(Tulemused!$C$4="*",Tulemused!$C$4=G23),OR(Tulemused!$C$5="*",Tulemused!$C$5=H23)))</f>
        <v>1</v>
      </c>
      <c r="G23" t="s">
        <v>170</v>
      </c>
      <c r="H23" s="5" t="s">
        <v>24</v>
      </c>
      <c r="I23" s="5" t="s">
        <v>137</v>
      </c>
      <c r="J23" s="5" t="s">
        <v>137</v>
      </c>
      <c r="K23" s="5" t="s">
        <v>179</v>
      </c>
      <c r="L23" s="5">
        <v>2</v>
      </c>
      <c r="M23" s="24">
        <v>1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1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Z23" s="25">
        <v>0</v>
      </c>
      <c r="AA23" s="25">
        <v>1</v>
      </c>
      <c r="AB23" s="25">
        <v>0</v>
      </c>
      <c r="AC23" s="25">
        <v>1</v>
      </c>
      <c r="AD23" s="25">
        <v>0</v>
      </c>
      <c r="AE23" s="25">
        <v>0</v>
      </c>
      <c r="AG23" s="25"/>
      <c r="AH23" s="25"/>
      <c r="AI23" s="25"/>
      <c r="AJ23" s="25"/>
      <c r="AK23" s="25"/>
      <c r="AL23" s="25"/>
      <c r="AM23" s="25"/>
      <c r="AN23" s="25"/>
      <c r="AP23" s="25"/>
      <c r="AQ23" s="25"/>
      <c r="AR23" s="25"/>
      <c r="AS23" s="25"/>
      <c r="AT23" s="25"/>
      <c r="AU23" s="25"/>
      <c r="BI23" s="5" t="s">
        <v>65</v>
      </c>
      <c r="BJ23" s="24" t="s">
        <v>216</v>
      </c>
      <c r="BK23" s="24" t="s">
        <v>216</v>
      </c>
      <c r="BL23" s="24" t="s">
        <v>216</v>
      </c>
      <c r="BM23" s="24" t="s">
        <v>216</v>
      </c>
      <c r="BN23" s="24" t="s">
        <v>216</v>
      </c>
      <c r="BO23" s="24" t="s">
        <v>216</v>
      </c>
      <c r="BP23" t="s">
        <v>68</v>
      </c>
    </row>
    <row r="24" spans="1:68" x14ac:dyDescent="0.25">
      <c r="A24">
        <v>22</v>
      </c>
      <c r="B24">
        <v>42</v>
      </c>
      <c r="C24" s="1">
        <v>45695.469664351855</v>
      </c>
      <c r="D24" s="22">
        <v>1</v>
      </c>
      <c r="E24" s="22">
        <f>1*(AND(OR(Tulemused!$C$2="*",Tulemused!$C$2=J24),OR(Tulemused!$C$3="*",Tulemused!$C$3=I24),OR(Tulemused!$C$4="*",Tulemused!$C$4=G24),OR(Tulemused!$C$5="*",Tulemused!$C$5=H24)))</f>
        <v>1</v>
      </c>
      <c r="F24" s="2" t="s">
        <v>155</v>
      </c>
      <c r="G24" t="s">
        <v>171</v>
      </c>
      <c r="H24" t="s">
        <v>7</v>
      </c>
      <c r="I24" t="s">
        <v>141</v>
      </c>
      <c r="J24" t="s">
        <v>141</v>
      </c>
      <c r="K24" t="s">
        <v>178</v>
      </c>
      <c r="L24">
        <v>4</v>
      </c>
      <c r="M24" s="24">
        <v>0</v>
      </c>
      <c r="N24" s="24">
        <v>1</v>
      </c>
      <c r="O24" s="24">
        <v>0</v>
      </c>
      <c r="P24" s="24">
        <v>0</v>
      </c>
      <c r="Q24" s="24">
        <v>0</v>
      </c>
      <c r="R24" s="24">
        <v>1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Z24" s="24">
        <v>1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G24" s="24">
        <v>0</v>
      </c>
      <c r="AH24" s="24">
        <v>1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P24" s="24">
        <v>1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W24" s="13">
        <v>0</v>
      </c>
      <c r="AX24" s="13">
        <v>0</v>
      </c>
      <c r="AY24" s="13">
        <v>1</v>
      </c>
      <c r="AZ24" s="13">
        <v>0</v>
      </c>
      <c r="BA24" s="15">
        <v>0</v>
      </c>
      <c r="BB24" s="15">
        <v>1</v>
      </c>
      <c r="BC24" s="15">
        <v>0</v>
      </c>
      <c r="BD24" s="15">
        <v>0</v>
      </c>
      <c r="BE24" s="13">
        <v>0</v>
      </c>
      <c r="BF24" s="13">
        <v>1</v>
      </c>
      <c r="BG24" s="13">
        <v>0</v>
      </c>
      <c r="BH24" s="13">
        <v>0</v>
      </c>
      <c r="BI24" t="s">
        <v>218</v>
      </c>
      <c r="BJ24" s="24">
        <v>4</v>
      </c>
      <c r="BK24" s="24">
        <v>4</v>
      </c>
      <c r="BL24" s="24">
        <v>4</v>
      </c>
      <c r="BM24" s="24">
        <v>4</v>
      </c>
      <c r="BN24" s="24">
        <v>4</v>
      </c>
      <c r="BO24" s="24">
        <v>4</v>
      </c>
      <c r="BP24" t="s">
        <v>68</v>
      </c>
    </row>
    <row r="25" spans="1:68" s="5" customFormat="1" x14ac:dyDescent="0.25">
      <c r="A25">
        <v>23</v>
      </c>
      <c r="B25" s="5">
        <v>45</v>
      </c>
      <c r="C25" s="6">
        <v>45695.527465277781</v>
      </c>
      <c r="D25" s="22">
        <v>1</v>
      </c>
      <c r="E25" s="22">
        <f>1*(AND(OR(Tulemused!$C$2="*",Tulemused!$C$2=J25),OR(Tulemused!$C$3="*",Tulemused!$C$3=I25),OR(Tulemused!$C$4="*",Tulemused!$C$4=G25),OR(Tulemused!$C$5="*",Tulemused!$C$5=H25),OR(Tulemused!$C$6="*",Tulemused!$C$6=K25)))</f>
        <v>1</v>
      </c>
      <c r="F25" s="2" t="s">
        <v>155</v>
      </c>
      <c r="G25" t="s">
        <v>171</v>
      </c>
      <c r="H25" s="5" t="s">
        <v>24</v>
      </c>
      <c r="I25" s="5" t="s">
        <v>141</v>
      </c>
      <c r="J25" t="s">
        <v>141</v>
      </c>
      <c r="K25" s="5" t="s">
        <v>180</v>
      </c>
      <c r="L25" s="5">
        <v>5</v>
      </c>
      <c r="M25" s="25">
        <v>0</v>
      </c>
      <c r="N25" s="24">
        <v>1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Z25" s="25">
        <v>0</v>
      </c>
      <c r="AA25" s="25">
        <v>0</v>
      </c>
      <c r="AB25" s="25">
        <v>1</v>
      </c>
      <c r="AC25" s="25">
        <v>0</v>
      </c>
      <c r="AD25" s="25">
        <v>0</v>
      </c>
      <c r="AE25" s="25">
        <v>0</v>
      </c>
      <c r="AG25" s="25"/>
      <c r="AH25" s="25"/>
      <c r="AI25" s="25"/>
      <c r="AJ25" s="25"/>
      <c r="AK25" s="25"/>
      <c r="AL25" s="25"/>
      <c r="AM25" s="25"/>
      <c r="AN25" s="25"/>
      <c r="AP25" s="25"/>
      <c r="AQ25" s="25"/>
      <c r="AR25" s="25"/>
      <c r="AS25" s="25"/>
      <c r="AT25" s="25"/>
      <c r="AU25" s="25"/>
      <c r="BI25" s="5" t="s">
        <v>65</v>
      </c>
      <c r="BJ25" s="24" t="s">
        <v>216</v>
      </c>
      <c r="BK25" s="24" t="s">
        <v>216</v>
      </c>
      <c r="BL25" s="24" t="s">
        <v>216</v>
      </c>
      <c r="BM25" s="24" t="s">
        <v>216</v>
      </c>
      <c r="BN25" s="24" t="s">
        <v>216</v>
      </c>
      <c r="BO25" s="24" t="s">
        <v>216</v>
      </c>
      <c r="BP25" t="s">
        <v>68</v>
      </c>
    </row>
    <row r="26" spans="1:68" x14ac:dyDescent="0.25">
      <c r="A26">
        <v>24</v>
      </c>
      <c r="B26">
        <v>46</v>
      </c>
      <c r="C26" s="1">
        <v>45695.678668981483</v>
      </c>
      <c r="D26" s="22">
        <v>1</v>
      </c>
      <c r="E26" s="22">
        <f>1*(AND(OR(Tulemused!$C$2="*",Tulemused!$C$2=J26),OR(Tulemused!$C$3="*",Tulemused!$C$3=I26),OR(Tulemused!$C$4="*",Tulemused!$C$4=G26),OR(Tulemused!$C$5="*",Tulemused!$C$5=H26),OR(Tulemused!$C$6="*",Tulemused!$C$6=K26)))</f>
        <v>1</v>
      </c>
      <c r="F26" s="2" t="s">
        <v>155</v>
      </c>
      <c r="G26" t="s">
        <v>171</v>
      </c>
      <c r="H26" t="s">
        <v>7</v>
      </c>
      <c r="I26" t="s">
        <v>141</v>
      </c>
      <c r="J26" t="s">
        <v>141</v>
      </c>
      <c r="K26" s="5" t="s">
        <v>179</v>
      </c>
      <c r="L26">
        <v>2</v>
      </c>
      <c r="M26" s="24">
        <v>0</v>
      </c>
      <c r="N26" s="24">
        <v>1</v>
      </c>
      <c r="O26" s="24">
        <v>0</v>
      </c>
      <c r="P26" s="24">
        <v>0</v>
      </c>
      <c r="Q26" s="24">
        <v>0</v>
      </c>
      <c r="R26" s="24">
        <v>1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Z26" s="24">
        <v>0</v>
      </c>
      <c r="AA26" s="24">
        <v>0</v>
      </c>
      <c r="AB26" s="24">
        <v>0</v>
      </c>
      <c r="AC26" s="24">
        <v>1</v>
      </c>
      <c r="AD26" s="24">
        <v>1</v>
      </c>
      <c r="AE26" s="24">
        <v>0</v>
      </c>
      <c r="AG26" s="24">
        <v>0</v>
      </c>
      <c r="AH26" s="24">
        <v>0</v>
      </c>
      <c r="AI26" s="24">
        <v>1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P26" s="24">
        <v>1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W26" s="13">
        <v>1</v>
      </c>
      <c r="AX26" s="13">
        <v>0</v>
      </c>
      <c r="AY26" s="13">
        <v>0</v>
      </c>
      <c r="AZ26" s="13">
        <v>0</v>
      </c>
      <c r="BA26" s="15">
        <v>1</v>
      </c>
      <c r="BB26" s="15">
        <v>0</v>
      </c>
      <c r="BC26" s="15">
        <v>0</v>
      </c>
      <c r="BD26" s="15">
        <v>0</v>
      </c>
      <c r="BE26" s="13">
        <v>1</v>
      </c>
      <c r="BF26" s="13">
        <v>0</v>
      </c>
      <c r="BG26" s="13">
        <v>0</v>
      </c>
      <c r="BH26" s="13">
        <v>0</v>
      </c>
      <c r="BI26" t="s">
        <v>218</v>
      </c>
      <c r="BJ26" s="24">
        <v>4</v>
      </c>
      <c r="BK26" s="24">
        <v>4</v>
      </c>
      <c r="BL26" s="24">
        <v>4</v>
      </c>
      <c r="BM26" s="24">
        <v>4</v>
      </c>
      <c r="BN26" s="24">
        <v>4</v>
      </c>
      <c r="BO26" s="24">
        <v>4</v>
      </c>
      <c r="BP26" t="s">
        <v>68</v>
      </c>
    </row>
    <row r="27" spans="1:68" x14ac:dyDescent="0.25">
      <c r="A27">
        <v>25</v>
      </c>
      <c r="B27">
        <v>49</v>
      </c>
      <c r="C27" s="1">
        <v>45696.531423611108</v>
      </c>
      <c r="D27" s="22">
        <v>1</v>
      </c>
      <c r="E27" s="22">
        <f>1*(AND(OR(Tulemused!$C$2="*",Tulemused!$C$2=J27),OR(Tulemused!$C$3="*",Tulemused!$C$3=I27),OR(Tulemused!$C$4="*",Tulemused!$C$4=G27),OR(Tulemused!$C$5="*",Tulemused!$C$5=H27),OR(Tulemused!$C$6="*",Tulemused!$C$6=K27)))</f>
        <v>1</v>
      </c>
      <c r="F27" s="2" t="s">
        <v>155</v>
      </c>
      <c r="G27" t="s">
        <v>171</v>
      </c>
      <c r="H27" t="s">
        <v>24</v>
      </c>
      <c r="I27" t="s">
        <v>141</v>
      </c>
      <c r="J27" t="s">
        <v>141</v>
      </c>
      <c r="K27" s="5" t="s">
        <v>179</v>
      </c>
      <c r="L27">
        <v>2</v>
      </c>
      <c r="M27" s="24">
        <v>0</v>
      </c>
      <c r="N27" s="24">
        <v>1</v>
      </c>
      <c r="O27" s="24">
        <v>0</v>
      </c>
      <c r="P27" s="24">
        <v>0</v>
      </c>
      <c r="Q27" s="24">
        <v>0</v>
      </c>
      <c r="R27" s="24">
        <v>1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Z27" s="24">
        <v>0</v>
      </c>
      <c r="AA27" s="24">
        <v>1</v>
      </c>
      <c r="AB27" s="24">
        <v>0</v>
      </c>
      <c r="AC27" s="24">
        <v>0</v>
      </c>
      <c r="AD27" s="24">
        <v>0</v>
      </c>
      <c r="AE27" s="24">
        <v>0</v>
      </c>
      <c r="AG27" s="24">
        <v>0</v>
      </c>
      <c r="AH27" s="24">
        <v>0</v>
      </c>
      <c r="AI27" s="24">
        <v>1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P27" s="24">
        <v>1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W27" s="13">
        <v>1</v>
      </c>
      <c r="AX27" s="13">
        <v>0</v>
      </c>
      <c r="AY27" s="13">
        <v>0</v>
      </c>
      <c r="AZ27" s="13">
        <v>0</v>
      </c>
      <c r="BA27" s="15">
        <v>0</v>
      </c>
      <c r="BB27" s="15">
        <v>0</v>
      </c>
      <c r="BC27" s="15">
        <v>0</v>
      </c>
      <c r="BD27" s="15">
        <v>1</v>
      </c>
      <c r="BE27" s="13">
        <v>0</v>
      </c>
      <c r="BF27" s="13">
        <v>1</v>
      </c>
      <c r="BG27" s="13">
        <v>0</v>
      </c>
      <c r="BH27" s="13">
        <v>0</v>
      </c>
      <c r="BI27" t="s">
        <v>218</v>
      </c>
      <c r="BJ27" s="24">
        <v>4</v>
      </c>
      <c r="BK27" s="24">
        <v>4</v>
      </c>
      <c r="BL27" s="24">
        <v>4</v>
      </c>
      <c r="BM27" s="24">
        <v>3</v>
      </c>
      <c r="BN27" s="24">
        <v>4</v>
      </c>
      <c r="BO27" s="24">
        <v>3</v>
      </c>
      <c r="BP27" t="s">
        <v>68</v>
      </c>
    </row>
    <row r="28" spans="1:68" x14ac:dyDescent="0.25">
      <c r="A28">
        <v>26</v>
      </c>
      <c r="B28">
        <v>50</v>
      </c>
      <c r="C28" s="1">
        <v>45696.556689814817</v>
      </c>
      <c r="D28" s="22">
        <v>1</v>
      </c>
      <c r="E28" s="22">
        <f>1*(AND(OR(Tulemused!$C$2="*",Tulemused!$C$2=J28),OR(Tulemused!$C$3="*",Tulemused!$C$3=I28),OR(Tulemused!$C$4="*",Tulemused!$C$4=G28),OR(Tulemused!$C$5="*",Tulemused!$C$5=H28),OR(Tulemused!$C$6="*",Tulemused!$C$6=K28)))</f>
        <v>1</v>
      </c>
      <c r="F28" s="2" t="s">
        <v>155</v>
      </c>
      <c r="G28" t="s">
        <v>170</v>
      </c>
      <c r="H28" t="s">
        <v>7</v>
      </c>
      <c r="I28" t="s">
        <v>141</v>
      </c>
      <c r="J28" t="s">
        <v>141</v>
      </c>
      <c r="K28" t="s">
        <v>177</v>
      </c>
      <c r="L28">
        <v>3</v>
      </c>
      <c r="M28" s="24">
        <v>0</v>
      </c>
      <c r="N28" s="24">
        <v>1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1</v>
      </c>
      <c r="U28" s="24">
        <v>0</v>
      </c>
      <c r="V28" s="24">
        <v>0</v>
      </c>
      <c r="W28" s="24">
        <v>0</v>
      </c>
      <c r="X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1</v>
      </c>
      <c r="AE28" s="24">
        <v>0</v>
      </c>
      <c r="AG28" s="24">
        <v>1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P28" s="24">
        <v>0</v>
      </c>
      <c r="AQ28" s="24">
        <v>0</v>
      </c>
      <c r="AR28" s="24">
        <v>1</v>
      </c>
      <c r="AS28" s="24">
        <v>0</v>
      </c>
      <c r="AT28" s="24">
        <v>0</v>
      </c>
      <c r="AU28" s="24">
        <v>0</v>
      </c>
      <c r="AW28" s="13">
        <v>0</v>
      </c>
      <c r="AX28" s="13">
        <v>0</v>
      </c>
      <c r="AY28" s="13">
        <v>0</v>
      </c>
      <c r="AZ28" s="13">
        <v>1</v>
      </c>
      <c r="BA28" s="15">
        <v>0</v>
      </c>
      <c r="BB28" s="15">
        <v>0</v>
      </c>
      <c r="BC28" s="15">
        <v>0</v>
      </c>
      <c r="BD28" s="15">
        <v>1</v>
      </c>
      <c r="BE28" s="13">
        <v>0</v>
      </c>
      <c r="BF28" s="13">
        <v>0</v>
      </c>
      <c r="BG28" s="13">
        <v>0</v>
      </c>
      <c r="BH28" s="13">
        <v>1</v>
      </c>
      <c r="BI28" t="s">
        <v>218</v>
      </c>
      <c r="BJ28" s="24">
        <v>4</v>
      </c>
      <c r="BK28" s="24">
        <v>3</v>
      </c>
      <c r="BL28" s="24">
        <v>4</v>
      </c>
      <c r="BM28" s="24">
        <v>3</v>
      </c>
      <c r="BN28" s="24">
        <v>3</v>
      </c>
      <c r="BO28" s="24" t="s">
        <v>216</v>
      </c>
      <c r="BP28" t="s">
        <v>68</v>
      </c>
    </row>
    <row r="29" spans="1:68" x14ac:dyDescent="0.25">
      <c r="A29">
        <v>27</v>
      </c>
      <c r="B29">
        <v>51</v>
      </c>
      <c r="C29" s="1">
        <v>45696.63517361111</v>
      </c>
      <c r="D29" s="22">
        <v>1</v>
      </c>
      <c r="E29" s="22">
        <f>1*(AND(OR(Tulemused!$C$2="*",Tulemused!$C$2=J29),OR(Tulemused!$C$3="*",Tulemused!$C$3=I29),OR(Tulemused!$C$4="*",Tulemused!$C$4=G29),OR(Tulemused!$C$5="*",Tulemused!$C$5=H29),OR(Tulemused!$C$6="*",Tulemused!$C$6=K29)))</f>
        <v>1</v>
      </c>
      <c r="F29" s="2" t="s">
        <v>155</v>
      </c>
      <c r="G29" t="s">
        <v>171</v>
      </c>
      <c r="H29" t="s">
        <v>7</v>
      </c>
      <c r="I29" t="s">
        <v>141</v>
      </c>
      <c r="J29" t="s">
        <v>141</v>
      </c>
      <c r="K29" s="5" t="s">
        <v>180</v>
      </c>
      <c r="L29">
        <v>5</v>
      </c>
      <c r="M29" s="24">
        <v>0</v>
      </c>
      <c r="N29" s="24">
        <v>1</v>
      </c>
      <c r="O29" s="24">
        <v>0</v>
      </c>
      <c r="P29" s="24">
        <v>0</v>
      </c>
      <c r="Q29" s="24">
        <v>0</v>
      </c>
      <c r="R29" s="24">
        <v>1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Z29" s="24">
        <v>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1</v>
      </c>
      <c r="AL29" s="24">
        <v>0</v>
      </c>
      <c r="AM29" s="24">
        <v>0</v>
      </c>
      <c r="AN29" s="24">
        <v>0</v>
      </c>
      <c r="AP29" s="24">
        <v>0</v>
      </c>
      <c r="AQ29" s="24">
        <v>0</v>
      </c>
      <c r="AR29" s="24">
        <v>1</v>
      </c>
      <c r="AS29" s="24">
        <v>0</v>
      </c>
      <c r="AT29" s="24">
        <v>0</v>
      </c>
      <c r="AU29" s="24">
        <v>0</v>
      </c>
      <c r="AW29" s="13">
        <v>0</v>
      </c>
      <c r="AX29" s="13">
        <v>1</v>
      </c>
      <c r="AY29" s="13">
        <v>0</v>
      </c>
      <c r="AZ29" s="13">
        <v>0</v>
      </c>
      <c r="BA29" s="15">
        <v>0</v>
      </c>
      <c r="BB29" s="15">
        <v>1</v>
      </c>
      <c r="BC29" s="15">
        <v>0</v>
      </c>
      <c r="BD29" s="15">
        <v>1</v>
      </c>
      <c r="BE29" s="13">
        <v>0</v>
      </c>
      <c r="BF29" s="13">
        <v>0</v>
      </c>
      <c r="BG29" s="13">
        <v>0</v>
      </c>
      <c r="BH29" s="13">
        <v>1</v>
      </c>
      <c r="BI29" t="s">
        <v>218</v>
      </c>
      <c r="BJ29" s="24">
        <v>4</v>
      </c>
      <c r="BK29" s="24">
        <v>4</v>
      </c>
      <c r="BL29" s="24">
        <v>4</v>
      </c>
      <c r="BM29" s="24">
        <v>4</v>
      </c>
      <c r="BN29" s="24">
        <v>4</v>
      </c>
      <c r="BO29" s="24">
        <v>4</v>
      </c>
      <c r="BP29" t="s">
        <v>68</v>
      </c>
    </row>
    <row r="30" spans="1:68" x14ac:dyDescent="0.25">
      <c r="A30">
        <v>28</v>
      </c>
      <c r="B30">
        <v>52</v>
      </c>
      <c r="C30" s="1">
        <v>45697.468495370369</v>
      </c>
      <c r="D30" s="22">
        <v>1</v>
      </c>
      <c r="E30" s="22">
        <f>1*(AND(OR(Tulemused!$C$2="*",Tulemused!$C$2=J30),OR(Tulemused!$C$3="*",Tulemused!$C$3=I30),OR(Tulemused!$C$4="*",Tulemused!$C$4=G30),OR(Tulemused!$C$5="*",Tulemused!$C$5=H30),OR(Tulemused!$C$6="*",Tulemused!$C$6=K30)))</f>
        <v>1</v>
      </c>
      <c r="F30" s="2" t="s">
        <v>155</v>
      </c>
      <c r="G30" t="s">
        <v>172</v>
      </c>
      <c r="H30" t="s">
        <v>9</v>
      </c>
      <c r="I30" t="s">
        <v>141</v>
      </c>
      <c r="J30" t="s">
        <v>141</v>
      </c>
      <c r="K30" s="5" t="s">
        <v>179</v>
      </c>
      <c r="L30">
        <v>2</v>
      </c>
      <c r="M30" s="24">
        <v>1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1</v>
      </c>
      <c r="W30" s="24">
        <v>0</v>
      </c>
      <c r="X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1</v>
      </c>
      <c r="AG30" s="24">
        <v>1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P30" s="24">
        <v>1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W30" s="13">
        <v>0</v>
      </c>
      <c r="AX30" s="13">
        <v>1</v>
      </c>
      <c r="AY30" s="13">
        <v>0</v>
      </c>
      <c r="AZ30" s="13">
        <v>0</v>
      </c>
      <c r="BA30" s="15">
        <v>0</v>
      </c>
      <c r="BB30" s="15">
        <v>0</v>
      </c>
      <c r="BC30" s="15">
        <v>0</v>
      </c>
      <c r="BD30" s="15">
        <v>1</v>
      </c>
      <c r="BE30" s="13">
        <v>0</v>
      </c>
      <c r="BF30" s="13">
        <v>0</v>
      </c>
      <c r="BG30" s="13">
        <v>0</v>
      </c>
      <c r="BH30" s="13">
        <v>1</v>
      </c>
      <c r="BI30" t="s">
        <v>218</v>
      </c>
      <c r="BJ30" s="24">
        <v>3</v>
      </c>
      <c r="BK30" s="24">
        <v>3</v>
      </c>
      <c r="BL30" s="24">
        <v>4</v>
      </c>
      <c r="BM30" s="24">
        <v>4</v>
      </c>
      <c r="BN30" s="24">
        <v>4</v>
      </c>
      <c r="BO30" s="24" t="s">
        <v>216</v>
      </c>
      <c r="BP30" t="s">
        <v>68</v>
      </c>
    </row>
    <row r="31" spans="1:68" s="8" customFormat="1" x14ac:dyDescent="0.25">
      <c r="A31">
        <v>31</v>
      </c>
      <c r="B31" s="8">
        <v>65</v>
      </c>
      <c r="C31" s="9">
        <v>45716.701828703706</v>
      </c>
      <c r="D31" s="22">
        <v>1</v>
      </c>
      <c r="E31" s="22">
        <f>1*(AND(OR(Tulemused!$C$2="*",Tulemused!$C$2=J31),OR(Tulemused!$C$3="*",Tulemused!$C$3=I31),OR(Tulemused!$C$4="*",Tulemused!$C$4=G31),OR(Tulemused!$C$5="*",Tulemused!$C$5=H31),OR(Tulemused!$C$6="*",Tulemused!$C$6=K31)))</f>
        <v>1</v>
      </c>
      <c r="G31" t="s">
        <v>170</v>
      </c>
      <c r="H31" s="8" t="s">
        <v>26</v>
      </c>
      <c r="I31" s="8" t="s">
        <v>141</v>
      </c>
      <c r="J31" t="s">
        <v>141</v>
      </c>
      <c r="K31" t="s">
        <v>176</v>
      </c>
      <c r="L31" s="8">
        <v>1</v>
      </c>
      <c r="M31" s="24">
        <v>1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1</v>
      </c>
      <c r="U31" s="28">
        <v>0</v>
      </c>
      <c r="V31" s="28">
        <v>0</v>
      </c>
      <c r="W31" s="28">
        <v>0</v>
      </c>
      <c r="X31" s="28">
        <v>0</v>
      </c>
      <c r="Z31" s="28">
        <v>1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 t="s">
        <v>65</v>
      </c>
      <c r="BJ31" s="24" t="s">
        <v>216</v>
      </c>
      <c r="BK31" s="24" t="s">
        <v>216</v>
      </c>
      <c r="BL31" s="24" t="s">
        <v>216</v>
      </c>
      <c r="BM31" s="24" t="s">
        <v>216</v>
      </c>
      <c r="BN31" s="24" t="s">
        <v>216</v>
      </c>
      <c r="BO31" s="24" t="s">
        <v>216</v>
      </c>
      <c r="BP31" t="s">
        <v>68</v>
      </c>
    </row>
    <row r="32" spans="1:68" x14ac:dyDescent="0.25">
      <c r="A32">
        <v>32</v>
      </c>
      <c r="B32">
        <v>66</v>
      </c>
      <c r="C32" s="1">
        <v>45717.431516203702</v>
      </c>
      <c r="D32" s="22">
        <v>1</v>
      </c>
      <c r="E32" s="22">
        <f>1*(AND(OR(Tulemused!$C$2="*",Tulemused!$C$2=J32),OR(Tulemused!$C$3="*",Tulemused!$C$3=I32),OR(Tulemused!$C$4="*",Tulemused!$C$4=G32),OR(Tulemused!$C$5="*",Tulemused!$C$5=H32),OR(Tulemused!$C$6="*",Tulemused!$C$6=K32)))</f>
        <v>1</v>
      </c>
      <c r="F32" s="2" t="s">
        <v>153</v>
      </c>
      <c r="G32" t="s">
        <v>171</v>
      </c>
      <c r="H32" t="s">
        <v>9</v>
      </c>
      <c r="I32" t="s">
        <v>71</v>
      </c>
      <c r="J32" t="s">
        <v>165</v>
      </c>
      <c r="K32" t="s">
        <v>177</v>
      </c>
      <c r="L32">
        <v>9</v>
      </c>
      <c r="M32" s="24">
        <v>1</v>
      </c>
      <c r="N32" s="24">
        <v>0</v>
      </c>
      <c r="O32" s="24">
        <v>0</v>
      </c>
      <c r="P32" s="24">
        <v>0</v>
      </c>
      <c r="Q32" s="24">
        <v>0</v>
      </c>
      <c r="R32" s="24">
        <v>1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Z32" s="24">
        <v>1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1</v>
      </c>
      <c r="AN32" s="24">
        <v>0</v>
      </c>
      <c r="AO32" t="s">
        <v>27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t="s">
        <v>28</v>
      </c>
      <c r="AW32" s="13">
        <v>1</v>
      </c>
      <c r="AX32" s="13">
        <v>0</v>
      </c>
      <c r="AY32" s="13">
        <v>0</v>
      </c>
      <c r="AZ32" s="13">
        <v>0</v>
      </c>
      <c r="BA32" s="15">
        <v>1</v>
      </c>
      <c r="BB32" s="15">
        <v>0</v>
      </c>
      <c r="BC32" s="15">
        <v>0</v>
      </c>
      <c r="BD32" s="15">
        <v>0</v>
      </c>
      <c r="BE32" s="13">
        <v>1</v>
      </c>
      <c r="BF32" s="13">
        <v>0</v>
      </c>
      <c r="BG32" s="13">
        <v>0</v>
      </c>
      <c r="BH32" s="13">
        <v>0</v>
      </c>
      <c r="BI32" t="s">
        <v>218</v>
      </c>
      <c r="BJ32" s="24">
        <v>4</v>
      </c>
      <c r="BK32" s="24">
        <v>4</v>
      </c>
      <c r="BL32" s="24" t="s">
        <v>216</v>
      </c>
      <c r="BM32" s="24" t="s">
        <v>216</v>
      </c>
      <c r="BN32" s="24" t="s">
        <v>216</v>
      </c>
      <c r="BO32" s="24">
        <v>4</v>
      </c>
      <c r="BP32" t="s">
        <v>68</v>
      </c>
    </row>
    <row r="33" spans="1:68" x14ac:dyDescent="0.25">
      <c r="A33">
        <v>33</v>
      </c>
      <c r="B33">
        <v>67</v>
      </c>
      <c r="C33" s="1">
        <v>45717.441666666666</v>
      </c>
      <c r="D33" s="22">
        <v>1</v>
      </c>
      <c r="E33" s="22">
        <f>1*(AND(OR(Tulemused!$C$2="*",Tulemused!$C$2=J33),OR(Tulemused!$C$3="*",Tulemused!$C$3=I33),OR(Tulemused!$C$4="*",Tulemused!$C$4=G33),OR(Tulemused!$C$5="*",Tulemused!$C$5=H33),OR(Tulemused!$C$6="*",Tulemused!$C$6=K33)))</f>
        <v>1</v>
      </c>
      <c r="F33" s="2" t="s">
        <v>153</v>
      </c>
      <c r="G33" t="s">
        <v>170</v>
      </c>
      <c r="H33" t="s">
        <v>7</v>
      </c>
      <c r="I33" t="s">
        <v>137</v>
      </c>
      <c r="J33" s="5" t="s">
        <v>137</v>
      </c>
      <c r="K33" t="s">
        <v>178</v>
      </c>
      <c r="L33">
        <v>5</v>
      </c>
      <c r="M33" s="24">
        <v>0</v>
      </c>
      <c r="N33" s="24">
        <v>0</v>
      </c>
      <c r="O33" s="24">
        <v>0</v>
      </c>
      <c r="P33" s="24">
        <v>1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t="s">
        <v>27</v>
      </c>
      <c r="Z33" s="24">
        <v>1</v>
      </c>
      <c r="AA33" s="24">
        <v>0</v>
      </c>
      <c r="AB33" s="24">
        <v>0</v>
      </c>
      <c r="AC33" s="24">
        <v>1</v>
      </c>
      <c r="AD33" s="24">
        <v>0</v>
      </c>
      <c r="AE33" s="24">
        <v>0</v>
      </c>
      <c r="AG33" s="24">
        <v>1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t="s">
        <v>29</v>
      </c>
      <c r="AW33" s="13">
        <v>1</v>
      </c>
      <c r="AX33" s="13">
        <v>0</v>
      </c>
      <c r="AY33" s="13">
        <v>0</v>
      </c>
      <c r="AZ33" s="13">
        <v>0</v>
      </c>
      <c r="BA33" s="15">
        <v>1</v>
      </c>
      <c r="BB33" s="15">
        <v>0</v>
      </c>
      <c r="BC33" s="15">
        <v>0</v>
      </c>
      <c r="BD33" s="15">
        <v>0</v>
      </c>
      <c r="BE33" s="13">
        <v>1</v>
      </c>
      <c r="BF33" s="13">
        <v>0</v>
      </c>
      <c r="BG33" s="13">
        <v>0</v>
      </c>
      <c r="BH33" s="13">
        <v>0</v>
      </c>
      <c r="BI33" t="s">
        <v>218</v>
      </c>
      <c r="BJ33" s="24" t="s">
        <v>216</v>
      </c>
      <c r="BK33" s="24" t="s">
        <v>216</v>
      </c>
      <c r="BL33" s="24">
        <v>4</v>
      </c>
      <c r="BM33" s="24" t="s">
        <v>216</v>
      </c>
      <c r="BN33" s="24">
        <v>4</v>
      </c>
      <c r="BO33" s="24" t="s">
        <v>216</v>
      </c>
      <c r="BP33" t="s">
        <v>68</v>
      </c>
    </row>
    <row r="34" spans="1:68" x14ac:dyDescent="0.25">
      <c r="A34">
        <v>34</v>
      </c>
      <c r="B34">
        <v>68</v>
      </c>
      <c r="C34" s="1">
        <v>45717.446446759262</v>
      </c>
      <c r="D34" s="22">
        <v>1</v>
      </c>
      <c r="E34" s="22">
        <f>1*(AND(OR(Tulemused!$C$2="*",Tulemused!$C$2=J34),OR(Tulemused!$C$3="*",Tulemused!$C$3=I34),OR(Tulemused!$C$4="*",Tulemused!$C$4=G34),OR(Tulemused!$C$5="*",Tulemused!$C$5=H34),OR(Tulemused!$C$6="*",Tulemused!$C$6=K34)))</f>
        <v>1</v>
      </c>
      <c r="F34" s="2" t="s">
        <v>153</v>
      </c>
      <c r="G34" t="s">
        <v>170</v>
      </c>
      <c r="H34" t="s">
        <v>9</v>
      </c>
      <c r="I34" t="s">
        <v>222</v>
      </c>
      <c r="J34" t="s">
        <v>165</v>
      </c>
      <c r="K34" t="s">
        <v>178</v>
      </c>
      <c r="L34">
        <v>4</v>
      </c>
      <c r="M34" s="24">
        <v>0</v>
      </c>
      <c r="N34" s="24">
        <v>1</v>
      </c>
      <c r="O34" s="24">
        <v>0</v>
      </c>
      <c r="P34" s="24">
        <v>0</v>
      </c>
      <c r="Q34" s="24">
        <v>0</v>
      </c>
      <c r="R34" s="24">
        <v>1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Z34" s="24">
        <v>1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t="s">
        <v>30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t="s">
        <v>31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t="s">
        <v>31</v>
      </c>
      <c r="AW34" s="13">
        <v>1</v>
      </c>
      <c r="AX34" s="13">
        <v>0</v>
      </c>
      <c r="AY34" s="13">
        <v>0</v>
      </c>
      <c r="AZ34" s="13">
        <v>0</v>
      </c>
      <c r="BA34" s="15">
        <v>1</v>
      </c>
      <c r="BB34" s="15">
        <v>0</v>
      </c>
      <c r="BC34" s="15">
        <v>0</v>
      </c>
      <c r="BD34" s="15">
        <v>0</v>
      </c>
      <c r="BE34" s="13">
        <v>1</v>
      </c>
      <c r="BF34" s="13">
        <v>0</v>
      </c>
      <c r="BG34" s="13">
        <v>0</v>
      </c>
      <c r="BH34" s="13">
        <v>0</v>
      </c>
      <c r="BI34" t="s">
        <v>220</v>
      </c>
      <c r="BJ34" s="24">
        <v>4</v>
      </c>
      <c r="BK34" s="24">
        <v>4</v>
      </c>
      <c r="BL34" s="24">
        <v>4</v>
      </c>
      <c r="BM34" s="24" t="s">
        <v>216</v>
      </c>
      <c r="BN34" s="24" t="s">
        <v>216</v>
      </c>
      <c r="BO34" s="24" t="s">
        <v>216</v>
      </c>
      <c r="BP34" t="s">
        <v>68</v>
      </c>
    </row>
    <row r="35" spans="1:68" x14ac:dyDescent="0.25">
      <c r="A35">
        <v>35</v>
      </c>
      <c r="B35">
        <v>69</v>
      </c>
      <c r="C35" s="1">
        <v>45717.451041666667</v>
      </c>
      <c r="D35" s="22">
        <v>1</v>
      </c>
      <c r="E35" s="22">
        <f>1*(AND(OR(Tulemused!$C$2="*",Tulemused!$C$2=J35),OR(Tulemused!$C$3="*",Tulemused!$C$3=I35),OR(Tulemused!$C$4="*",Tulemused!$C$4=G35),OR(Tulemused!$C$5="*",Tulemused!$C$5=H35),OR(Tulemused!$C$6="*",Tulemused!$C$6=K35)))</f>
        <v>1</v>
      </c>
      <c r="F35" s="2" t="s">
        <v>153</v>
      </c>
      <c r="G35" t="s">
        <v>171</v>
      </c>
      <c r="H35" t="s">
        <v>9</v>
      </c>
      <c r="I35" t="s">
        <v>70</v>
      </c>
      <c r="J35" t="s">
        <v>165</v>
      </c>
      <c r="K35" t="s">
        <v>178</v>
      </c>
      <c r="L35">
        <v>3</v>
      </c>
      <c r="M35" s="24">
        <v>0</v>
      </c>
      <c r="N35" s="24">
        <v>1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t="s">
        <v>32</v>
      </c>
      <c r="Z35" s="24">
        <v>1</v>
      </c>
      <c r="AA35" s="24">
        <v>1</v>
      </c>
      <c r="AB35" s="24">
        <v>1</v>
      </c>
      <c r="AC35" s="24">
        <v>1</v>
      </c>
      <c r="AD35" s="24">
        <v>0</v>
      </c>
      <c r="AE35" s="24">
        <v>0</v>
      </c>
      <c r="AG35" s="24">
        <v>1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t="s">
        <v>33</v>
      </c>
      <c r="AP35" s="24">
        <v>1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W35" s="13">
        <v>1</v>
      </c>
      <c r="AX35" s="13">
        <v>0</v>
      </c>
      <c r="AY35" s="13">
        <v>0</v>
      </c>
      <c r="AZ35" s="13">
        <v>0</v>
      </c>
      <c r="BA35" s="15">
        <v>1</v>
      </c>
      <c r="BB35" s="15">
        <v>0</v>
      </c>
      <c r="BC35" s="15">
        <v>0</v>
      </c>
      <c r="BD35" s="15">
        <v>0</v>
      </c>
      <c r="BE35" s="13">
        <v>1</v>
      </c>
      <c r="BF35" s="13">
        <v>0</v>
      </c>
      <c r="BG35" s="13">
        <v>0</v>
      </c>
      <c r="BH35" s="13">
        <v>0</v>
      </c>
      <c r="BI35" t="s">
        <v>218</v>
      </c>
      <c r="BJ35" s="24">
        <v>4</v>
      </c>
      <c r="BK35" s="24">
        <v>4</v>
      </c>
      <c r="BL35" s="24">
        <v>4</v>
      </c>
      <c r="BM35" s="24">
        <v>4</v>
      </c>
      <c r="BN35" s="24" t="s">
        <v>216</v>
      </c>
      <c r="BO35" s="24">
        <v>4</v>
      </c>
      <c r="BP35" t="s">
        <v>68</v>
      </c>
    </row>
    <row r="36" spans="1:68" x14ac:dyDescent="0.25">
      <c r="A36">
        <v>36</v>
      </c>
      <c r="B36">
        <v>70</v>
      </c>
      <c r="C36" s="1">
        <v>45717.454432870371</v>
      </c>
      <c r="D36" s="22">
        <v>1</v>
      </c>
      <c r="E36" s="22">
        <f>1*(AND(OR(Tulemused!$C$2="*",Tulemused!$C$2=J36),OR(Tulemused!$C$3="*",Tulemused!$C$3=I36),OR(Tulemused!$C$4="*",Tulemused!$C$4=G36),OR(Tulemused!$C$5="*",Tulemused!$C$5=H36),OR(Tulemused!$C$6="*",Tulemused!$C$6=K36)))</f>
        <v>1</v>
      </c>
      <c r="F36" s="2" t="s">
        <v>153</v>
      </c>
      <c r="G36" t="s">
        <v>171</v>
      </c>
      <c r="H36" t="s">
        <v>9</v>
      </c>
      <c r="I36" t="s">
        <v>223</v>
      </c>
      <c r="J36" t="s">
        <v>165</v>
      </c>
      <c r="K36" t="s">
        <v>176</v>
      </c>
      <c r="L36">
        <v>1</v>
      </c>
      <c r="M36" s="24">
        <v>0</v>
      </c>
      <c r="N36" s="24">
        <v>1</v>
      </c>
      <c r="O36" s="24">
        <v>0</v>
      </c>
      <c r="P36" s="24">
        <v>0</v>
      </c>
      <c r="Q36" s="24">
        <v>0</v>
      </c>
      <c r="R36" s="24">
        <v>1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Z36" s="24">
        <v>1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G36" s="24">
        <v>1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t="s">
        <v>31</v>
      </c>
      <c r="AW36" s="13">
        <v>0</v>
      </c>
      <c r="AX36" s="13">
        <v>0</v>
      </c>
      <c r="AY36" s="13">
        <v>0</v>
      </c>
      <c r="AZ36" s="13">
        <v>1</v>
      </c>
      <c r="BA36" s="15">
        <v>0</v>
      </c>
      <c r="BB36" s="15">
        <v>0</v>
      </c>
      <c r="BC36" s="15">
        <v>0</v>
      </c>
      <c r="BD36" s="15">
        <v>1</v>
      </c>
      <c r="BE36" s="13">
        <v>1</v>
      </c>
      <c r="BF36" s="13">
        <v>0</v>
      </c>
      <c r="BG36" s="13">
        <v>0</v>
      </c>
      <c r="BH36" s="13">
        <v>0</v>
      </c>
      <c r="BI36" t="s">
        <v>220</v>
      </c>
      <c r="BJ36" s="24" t="s">
        <v>216</v>
      </c>
      <c r="BK36" s="24" t="s">
        <v>216</v>
      </c>
      <c r="BL36" s="24">
        <v>4</v>
      </c>
      <c r="BM36" s="24" t="s">
        <v>216</v>
      </c>
      <c r="BN36" s="24" t="s">
        <v>216</v>
      </c>
      <c r="BO36" s="24">
        <v>4</v>
      </c>
      <c r="BP36" t="s">
        <v>68</v>
      </c>
    </row>
    <row r="37" spans="1:68" x14ac:dyDescent="0.25">
      <c r="A37">
        <v>37</v>
      </c>
      <c r="B37">
        <v>71</v>
      </c>
      <c r="C37" s="1">
        <v>45717.459641203706</v>
      </c>
      <c r="D37" s="22">
        <v>1</v>
      </c>
      <c r="E37" s="22">
        <f>1*(AND(OR(Tulemused!$C$2="*",Tulemused!$C$2=J37),OR(Tulemused!$C$3="*",Tulemused!$C$3=I37),OR(Tulemused!$C$4="*",Tulemused!$C$4=G37),OR(Tulemused!$C$5="*",Tulemused!$C$5=H37),OR(Tulemused!$C$6="*",Tulemused!$C$6=K37)))</f>
        <v>1</v>
      </c>
      <c r="F37" s="2" t="s">
        <v>153</v>
      </c>
      <c r="G37" t="s">
        <v>171</v>
      </c>
      <c r="H37" t="s">
        <v>9</v>
      </c>
      <c r="I37" t="s">
        <v>139</v>
      </c>
      <c r="J37" t="s">
        <v>165</v>
      </c>
      <c r="K37" t="s">
        <v>178</v>
      </c>
      <c r="L37">
        <v>7</v>
      </c>
      <c r="M37" s="24">
        <v>1</v>
      </c>
      <c r="N37" s="24">
        <v>0</v>
      </c>
      <c r="O37" s="24">
        <v>0</v>
      </c>
      <c r="P37" s="24">
        <v>0</v>
      </c>
      <c r="Q37" s="24">
        <v>0</v>
      </c>
      <c r="R37" s="24">
        <v>1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Z37" s="24">
        <v>1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G37" s="24">
        <v>1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P37" s="24">
        <v>1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W37" s="13">
        <v>1</v>
      </c>
      <c r="AX37" s="13">
        <v>0</v>
      </c>
      <c r="AY37" s="13">
        <v>0</v>
      </c>
      <c r="AZ37" s="13">
        <v>0</v>
      </c>
      <c r="BA37" s="15">
        <v>1</v>
      </c>
      <c r="BB37" s="15">
        <v>0</v>
      </c>
      <c r="BC37" s="15">
        <v>0</v>
      </c>
      <c r="BD37" s="15">
        <v>0</v>
      </c>
      <c r="BE37" s="13">
        <v>1</v>
      </c>
      <c r="BF37" s="13">
        <v>0</v>
      </c>
      <c r="BG37" s="13">
        <v>0</v>
      </c>
      <c r="BH37" s="13">
        <v>0</v>
      </c>
      <c r="BI37" t="s">
        <v>220</v>
      </c>
      <c r="BJ37" s="24">
        <v>4</v>
      </c>
      <c r="BK37" s="24">
        <v>4</v>
      </c>
      <c r="BL37" s="24">
        <v>4</v>
      </c>
      <c r="BM37" s="24" t="s">
        <v>216</v>
      </c>
      <c r="BN37" s="24" t="s">
        <v>216</v>
      </c>
      <c r="BO37" s="24">
        <v>4</v>
      </c>
      <c r="BP37" t="s">
        <v>68</v>
      </c>
    </row>
    <row r="38" spans="1:68" x14ac:dyDescent="0.25">
      <c r="A38">
        <v>38</v>
      </c>
      <c r="B38">
        <v>72</v>
      </c>
      <c r="C38" s="1">
        <v>45717.463125000002</v>
      </c>
      <c r="D38" s="22">
        <v>1</v>
      </c>
      <c r="E38" s="22">
        <f>1*(AND(OR(Tulemused!$C$2="*",Tulemused!$C$2=J38),OR(Tulemused!$C$3="*",Tulemused!$C$3=I38),OR(Tulemused!$C$4="*",Tulemused!$C$4=G38),OR(Tulemused!$C$5="*",Tulemused!$C$5=H38),OR(Tulemused!$C$6="*",Tulemused!$C$6=K38)))</f>
        <v>1</v>
      </c>
      <c r="F38" s="2" t="s">
        <v>153</v>
      </c>
      <c r="G38" t="s">
        <v>170</v>
      </c>
      <c r="H38" t="s">
        <v>24</v>
      </c>
      <c r="I38" t="s">
        <v>34</v>
      </c>
      <c r="J38" t="s">
        <v>164</v>
      </c>
      <c r="K38" t="s">
        <v>178</v>
      </c>
      <c r="L38">
        <v>8</v>
      </c>
      <c r="M38" s="24">
        <v>0</v>
      </c>
      <c r="N38" s="24">
        <v>1</v>
      </c>
      <c r="O38" s="24">
        <v>0</v>
      </c>
      <c r="P38" s="24">
        <v>0</v>
      </c>
      <c r="Q38" s="24">
        <v>0</v>
      </c>
      <c r="R38" s="24">
        <v>1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Z38" s="24">
        <v>1</v>
      </c>
      <c r="AA38" s="24">
        <v>0</v>
      </c>
      <c r="AB38" s="24">
        <v>1</v>
      </c>
      <c r="AC38" s="24">
        <v>1</v>
      </c>
      <c r="AD38" s="24">
        <v>0</v>
      </c>
      <c r="AE38" s="24">
        <v>1</v>
      </c>
      <c r="AG38" s="24">
        <v>1</v>
      </c>
      <c r="AH38" s="24">
        <v>0</v>
      </c>
      <c r="AI38" s="24">
        <v>1</v>
      </c>
      <c r="AJ38" s="24">
        <v>1</v>
      </c>
      <c r="AK38" s="24">
        <v>1</v>
      </c>
      <c r="AL38" s="24">
        <v>0</v>
      </c>
      <c r="AM38" s="24">
        <v>1</v>
      </c>
      <c r="AN38" s="24">
        <v>1</v>
      </c>
      <c r="AP38" s="24">
        <v>0</v>
      </c>
      <c r="AQ38" s="24">
        <v>0</v>
      </c>
      <c r="AR38" s="24">
        <v>0</v>
      </c>
      <c r="AS38" s="24">
        <v>0</v>
      </c>
      <c r="AT38" s="24">
        <v>1</v>
      </c>
      <c r="AU38" s="24">
        <v>0</v>
      </c>
      <c r="AW38" s="13">
        <v>0</v>
      </c>
      <c r="AX38" s="13">
        <v>0</v>
      </c>
      <c r="AY38" s="13">
        <v>0</v>
      </c>
      <c r="AZ38" s="13">
        <v>1</v>
      </c>
      <c r="BA38" s="15">
        <v>0</v>
      </c>
      <c r="BB38" s="15">
        <v>0</v>
      </c>
      <c r="BC38" s="15">
        <v>0</v>
      </c>
      <c r="BD38" s="15">
        <v>1</v>
      </c>
      <c r="BE38" s="13">
        <v>0</v>
      </c>
      <c r="BF38" s="13">
        <v>0</v>
      </c>
      <c r="BG38" s="13">
        <v>0</v>
      </c>
      <c r="BH38" s="13">
        <v>1</v>
      </c>
      <c r="BI38" t="s">
        <v>218</v>
      </c>
      <c r="BJ38" s="24">
        <v>4</v>
      </c>
      <c r="BK38" s="24">
        <v>4</v>
      </c>
      <c r="BL38" s="24">
        <v>4</v>
      </c>
      <c r="BM38" s="24" t="s">
        <v>216</v>
      </c>
      <c r="BN38" s="24">
        <v>4</v>
      </c>
      <c r="BO38" s="24">
        <v>4</v>
      </c>
      <c r="BP38" t="s">
        <v>68</v>
      </c>
    </row>
    <row r="39" spans="1:68" x14ac:dyDescent="0.25">
      <c r="A39">
        <v>39</v>
      </c>
      <c r="B39">
        <v>73</v>
      </c>
      <c r="C39" s="1">
        <v>45717.467164351852</v>
      </c>
      <c r="D39" s="22">
        <v>1</v>
      </c>
      <c r="E39" s="22">
        <f>1*(AND(OR(Tulemused!$C$2="*",Tulemused!$C$2=J39),OR(Tulemused!$C$3="*",Tulemused!$C$3=I39),OR(Tulemused!$C$4="*",Tulemused!$C$4=G39),OR(Tulemused!$C$5="*",Tulemused!$C$5=H39),OR(Tulemused!$C$6="*",Tulemused!$C$6=K39)))</f>
        <v>1</v>
      </c>
      <c r="F39" s="2" t="s">
        <v>153</v>
      </c>
      <c r="G39" t="s">
        <v>170</v>
      </c>
      <c r="H39" t="s">
        <v>24</v>
      </c>
      <c r="I39" t="s">
        <v>138</v>
      </c>
      <c r="J39" t="s">
        <v>165</v>
      </c>
      <c r="K39" t="s">
        <v>176</v>
      </c>
      <c r="L39">
        <v>1</v>
      </c>
      <c r="M39" s="24">
        <v>0</v>
      </c>
      <c r="N39" s="24">
        <v>0</v>
      </c>
      <c r="O39" s="24">
        <v>1</v>
      </c>
      <c r="P39" s="24">
        <v>0</v>
      </c>
      <c r="Q39" s="24">
        <v>0</v>
      </c>
      <c r="R39" s="24">
        <v>1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t="s">
        <v>31</v>
      </c>
      <c r="Z39" s="24">
        <v>1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G39" s="24">
        <v>1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1</v>
      </c>
      <c r="AN39" s="24">
        <v>0</v>
      </c>
      <c r="AP39" s="24">
        <v>1</v>
      </c>
      <c r="AQ39" s="24">
        <v>1</v>
      </c>
      <c r="AR39" s="24">
        <v>1</v>
      </c>
      <c r="AS39" s="24">
        <v>0</v>
      </c>
      <c r="AT39" s="24">
        <v>1</v>
      </c>
      <c r="AU39" s="24">
        <v>0</v>
      </c>
      <c r="AW39" s="13">
        <v>0</v>
      </c>
      <c r="AX39" s="13">
        <v>1</v>
      </c>
      <c r="AY39" s="13">
        <v>0</v>
      </c>
      <c r="AZ39" s="13">
        <v>0</v>
      </c>
      <c r="BA39" s="15">
        <v>1</v>
      </c>
      <c r="BB39" s="15">
        <v>1</v>
      </c>
      <c r="BC39" s="15">
        <v>0</v>
      </c>
      <c r="BD39" s="15">
        <v>0</v>
      </c>
      <c r="BE39" s="13">
        <v>0</v>
      </c>
      <c r="BF39" s="13">
        <v>0</v>
      </c>
      <c r="BG39" s="13">
        <v>0</v>
      </c>
      <c r="BH39" s="13">
        <v>1</v>
      </c>
      <c r="BI39" t="s">
        <v>218</v>
      </c>
      <c r="BJ39" s="24">
        <v>4</v>
      </c>
      <c r="BK39" s="24">
        <v>4</v>
      </c>
      <c r="BL39" s="24">
        <v>3</v>
      </c>
      <c r="BM39" s="24">
        <v>4</v>
      </c>
      <c r="BN39" s="24">
        <v>4</v>
      </c>
      <c r="BO39" s="24">
        <v>3</v>
      </c>
      <c r="BP39" t="s">
        <v>68</v>
      </c>
    </row>
    <row r="40" spans="1:68" x14ac:dyDescent="0.25">
      <c r="A40">
        <v>40</v>
      </c>
      <c r="B40">
        <v>74</v>
      </c>
      <c r="C40" s="1">
        <v>45717.472592592596</v>
      </c>
      <c r="D40" s="22">
        <v>1</v>
      </c>
      <c r="E40" s="22">
        <f>1*(AND(OR(Tulemused!$C$2="*",Tulemused!$C$2=J40),OR(Tulemused!$C$3="*",Tulemused!$C$3=I40),OR(Tulemused!$C$4="*",Tulemused!$C$4=G40),OR(Tulemused!$C$5="*",Tulemused!$C$5=H40),OR(Tulemused!$C$6="*",Tulemused!$C$6=K40)))</f>
        <v>1</v>
      </c>
      <c r="F40" s="2" t="s">
        <v>153</v>
      </c>
      <c r="G40" t="s">
        <v>170</v>
      </c>
      <c r="H40" t="s">
        <v>24</v>
      </c>
      <c r="I40" t="s">
        <v>137</v>
      </c>
      <c r="J40" s="5" t="s">
        <v>137</v>
      </c>
      <c r="K40" t="s">
        <v>176</v>
      </c>
      <c r="L40">
        <v>1</v>
      </c>
      <c r="M40" s="24">
        <v>0</v>
      </c>
      <c r="N40" s="24">
        <v>0</v>
      </c>
      <c r="O40" s="24">
        <v>0</v>
      </c>
      <c r="P40" s="24">
        <v>1</v>
      </c>
      <c r="Q40" s="24">
        <v>0</v>
      </c>
      <c r="R40" s="24">
        <v>1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Z40" s="24">
        <v>1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G40" s="24">
        <v>1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P40" s="24">
        <v>1</v>
      </c>
      <c r="AQ40" s="24">
        <v>1</v>
      </c>
      <c r="AR40" s="24">
        <v>0</v>
      </c>
      <c r="AS40" s="24">
        <v>0</v>
      </c>
      <c r="AT40" s="24">
        <v>0</v>
      </c>
      <c r="AU40" s="24">
        <v>0</v>
      </c>
      <c r="AW40" s="13">
        <v>1</v>
      </c>
      <c r="AX40" s="13">
        <v>0</v>
      </c>
      <c r="AY40" s="13">
        <v>0</v>
      </c>
      <c r="AZ40" s="13">
        <v>0</v>
      </c>
      <c r="BA40" s="15">
        <v>1</v>
      </c>
      <c r="BB40" s="15">
        <v>0</v>
      </c>
      <c r="BC40" s="15">
        <v>0</v>
      </c>
      <c r="BD40" s="15">
        <v>0</v>
      </c>
      <c r="BE40" s="13">
        <v>1</v>
      </c>
      <c r="BF40" s="13">
        <v>0</v>
      </c>
      <c r="BG40" s="13">
        <v>0</v>
      </c>
      <c r="BH40" s="13">
        <v>0</v>
      </c>
      <c r="BI40" t="s">
        <v>218</v>
      </c>
      <c r="BJ40" s="24">
        <v>3</v>
      </c>
      <c r="BK40" s="24">
        <v>3</v>
      </c>
      <c r="BL40" s="24">
        <v>4</v>
      </c>
      <c r="BM40" s="24">
        <v>4</v>
      </c>
      <c r="BN40" s="24">
        <v>4</v>
      </c>
      <c r="BO40" s="24">
        <v>4</v>
      </c>
      <c r="BP40" t="s">
        <v>68</v>
      </c>
    </row>
    <row r="41" spans="1:68" x14ac:dyDescent="0.25">
      <c r="A41">
        <v>41</v>
      </c>
      <c r="B41">
        <v>75</v>
      </c>
      <c r="C41" s="1">
        <v>45717.475983796299</v>
      </c>
      <c r="D41" s="22">
        <v>1</v>
      </c>
      <c r="E41" s="22">
        <f>1*(AND(OR(Tulemused!$C$2="*",Tulemused!$C$2=J41),OR(Tulemused!$C$3="*",Tulemused!$C$3=I41),OR(Tulemused!$C$4="*",Tulemused!$C$4=G41),OR(Tulemused!$C$5="*",Tulemused!$C$5=H41),OR(Tulemused!$C$6="*",Tulemused!$C$6=K41)))</f>
        <v>1</v>
      </c>
      <c r="F41" s="2" t="s">
        <v>153</v>
      </c>
      <c r="G41" t="s">
        <v>170</v>
      </c>
      <c r="H41" t="s">
        <v>9</v>
      </c>
      <c r="I41" t="s">
        <v>139</v>
      </c>
      <c r="J41" t="s">
        <v>165</v>
      </c>
      <c r="K41" s="5" t="s">
        <v>179</v>
      </c>
      <c r="L41">
        <v>2</v>
      </c>
      <c r="M41" s="24">
        <v>0</v>
      </c>
      <c r="N41" s="24">
        <v>1</v>
      </c>
      <c r="O41" s="24">
        <v>0</v>
      </c>
      <c r="P41" s="24">
        <v>0</v>
      </c>
      <c r="Q41" s="24">
        <v>0</v>
      </c>
      <c r="R41" s="24">
        <v>1</v>
      </c>
      <c r="S41" s="24">
        <v>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Z41" s="24">
        <v>1</v>
      </c>
      <c r="AA41" s="24">
        <v>0</v>
      </c>
      <c r="AB41" s="24">
        <v>0</v>
      </c>
      <c r="AC41" s="24">
        <v>1</v>
      </c>
      <c r="AD41" s="24">
        <v>0</v>
      </c>
      <c r="AE41" s="24">
        <v>1</v>
      </c>
      <c r="AG41" s="24">
        <v>1</v>
      </c>
      <c r="AH41" s="24">
        <v>1</v>
      </c>
      <c r="AI41" s="24">
        <v>1</v>
      </c>
      <c r="AJ41" s="24">
        <v>0</v>
      </c>
      <c r="AK41" s="24">
        <v>1</v>
      </c>
      <c r="AL41" s="24">
        <v>0</v>
      </c>
      <c r="AM41" s="24">
        <v>1</v>
      </c>
      <c r="AN41" s="24">
        <v>0</v>
      </c>
      <c r="AP41" s="24">
        <v>1</v>
      </c>
      <c r="AQ41" s="24">
        <v>1</v>
      </c>
      <c r="AR41" s="24">
        <v>1</v>
      </c>
      <c r="AS41" s="24">
        <v>0</v>
      </c>
      <c r="AT41" s="24">
        <v>0</v>
      </c>
      <c r="AU41" s="24">
        <v>0</v>
      </c>
      <c r="AW41" s="13">
        <v>1</v>
      </c>
      <c r="AX41" s="13">
        <v>0</v>
      </c>
      <c r="AY41" s="13">
        <v>0</v>
      </c>
      <c r="AZ41" s="13">
        <v>0</v>
      </c>
      <c r="BA41" s="15">
        <v>1</v>
      </c>
      <c r="BB41" s="15">
        <v>0</v>
      </c>
      <c r="BC41" s="15">
        <v>0</v>
      </c>
      <c r="BD41" s="15">
        <v>0</v>
      </c>
      <c r="BE41" s="13">
        <v>1</v>
      </c>
      <c r="BF41" s="13">
        <v>0</v>
      </c>
      <c r="BG41" s="13">
        <v>0</v>
      </c>
      <c r="BH41" s="13">
        <v>0</v>
      </c>
      <c r="BI41" t="s">
        <v>220</v>
      </c>
      <c r="BJ41" s="24">
        <v>4</v>
      </c>
      <c r="BK41" s="24">
        <v>4</v>
      </c>
      <c r="BL41" s="24">
        <v>4</v>
      </c>
      <c r="BM41" s="24">
        <v>4</v>
      </c>
      <c r="BN41" s="24">
        <v>4</v>
      </c>
      <c r="BO41" s="24">
        <v>4</v>
      </c>
      <c r="BP41" t="s">
        <v>68</v>
      </c>
    </row>
    <row r="42" spans="1:68" x14ac:dyDescent="0.25">
      <c r="A42">
        <v>42</v>
      </c>
      <c r="B42">
        <v>76</v>
      </c>
      <c r="C42" s="1">
        <v>45717.478541666664</v>
      </c>
      <c r="D42" s="22">
        <v>1</v>
      </c>
      <c r="E42" s="22">
        <f>1*(AND(OR(Tulemused!$C$2="*",Tulemused!$C$2=J42),OR(Tulemused!$C$3="*",Tulemused!$C$3=I42),OR(Tulemused!$C$4="*",Tulemused!$C$4=G42),OR(Tulemused!$C$5="*",Tulemused!$C$5=H42),OR(Tulemused!$C$6="*",Tulemused!$C$6=K42)))</f>
        <v>1</v>
      </c>
      <c r="F42" s="2" t="s">
        <v>153</v>
      </c>
      <c r="G42" t="s">
        <v>171</v>
      </c>
      <c r="H42" t="s">
        <v>9</v>
      </c>
      <c r="I42" t="s">
        <v>138</v>
      </c>
      <c r="J42" t="s">
        <v>165</v>
      </c>
      <c r="K42" s="5" t="s">
        <v>179</v>
      </c>
      <c r="L42">
        <v>2</v>
      </c>
      <c r="M42" s="24">
        <v>0</v>
      </c>
      <c r="N42" s="24">
        <v>0</v>
      </c>
      <c r="O42" s="24">
        <v>1</v>
      </c>
      <c r="P42" s="24">
        <v>0</v>
      </c>
      <c r="Q42" s="24">
        <v>0</v>
      </c>
      <c r="R42" s="24">
        <v>1</v>
      </c>
      <c r="S42" s="24">
        <v>0</v>
      </c>
      <c r="T42" s="24">
        <v>1</v>
      </c>
      <c r="U42" s="24">
        <v>0</v>
      </c>
      <c r="V42" s="24">
        <v>0</v>
      </c>
      <c r="W42" s="24">
        <v>0</v>
      </c>
      <c r="X42" s="24">
        <v>0</v>
      </c>
      <c r="Z42" s="24">
        <v>1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G42" s="24">
        <v>1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P42" s="24">
        <v>0</v>
      </c>
      <c r="AQ42" s="24">
        <v>1</v>
      </c>
      <c r="AR42" s="24">
        <v>1</v>
      </c>
      <c r="AS42" s="24">
        <v>0</v>
      </c>
      <c r="AT42" s="24">
        <v>0</v>
      </c>
      <c r="AU42" s="24">
        <v>0</v>
      </c>
      <c r="AW42" s="13">
        <v>1</v>
      </c>
      <c r="AX42" s="13">
        <v>0</v>
      </c>
      <c r="AY42" s="13">
        <v>0</v>
      </c>
      <c r="AZ42" s="13">
        <v>0</v>
      </c>
      <c r="BA42" s="15">
        <v>1</v>
      </c>
      <c r="BB42" s="15">
        <v>0</v>
      </c>
      <c r="BC42" s="15">
        <v>0</v>
      </c>
      <c r="BD42" s="15">
        <v>0</v>
      </c>
      <c r="BE42" s="13">
        <v>1</v>
      </c>
      <c r="BF42" s="13">
        <v>0</v>
      </c>
      <c r="BG42" s="13">
        <v>0</v>
      </c>
      <c r="BH42" s="13">
        <v>0</v>
      </c>
      <c r="BI42" t="s">
        <v>218</v>
      </c>
      <c r="BJ42" s="24">
        <v>4</v>
      </c>
      <c r="BK42" s="24">
        <v>4</v>
      </c>
      <c r="BL42" s="24">
        <v>4</v>
      </c>
      <c r="BM42" s="24">
        <v>3</v>
      </c>
      <c r="BN42" s="24">
        <v>4</v>
      </c>
      <c r="BO42" s="24">
        <v>4</v>
      </c>
      <c r="BP42" t="s">
        <v>68</v>
      </c>
    </row>
    <row r="43" spans="1:68" x14ac:dyDescent="0.25">
      <c r="A43">
        <v>43</v>
      </c>
      <c r="B43">
        <v>77</v>
      </c>
      <c r="C43" s="1">
        <v>45717.481828703705</v>
      </c>
      <c r="D43" s="22">
        <v>1</v>
      </c>
      <c r="E43" s="22">
        <f>1*(AND(OR(Tulemused!$C$2="*",Tulemused!$C$2=J43),OR(Tulemused!$C$3="*",Tulemused!$C$3=I43),OR(Tulemused!$C$4="*",Tulemused!$C$4=G43),OR(Tulemused!$C$5="*",Tulemused!$C$5=H43),OR(Tulemused!$C$6="*",Tulemused!$C$6=K43)))</f>
        <v>1</v>
      </c>
      <c r="F43" s="2" t="s">
        <v>153</v>
      </c>
      <c r="G43" t="s">
        <v>171</v>
      </c>
      <c r="H43" t="s">
        <v>9</v>
      </c>
      <c r="I43" t="s">
        <v>141</v>
      </c>
      <c r="J43" t="s">
        <v>141</v>
      </c>
      <c r="K43" t="s">
        <v>177</v>
      </c>
      <c r="L43">
        <v>3</v>
      </c>
      <c r="M43" s="24">
        <v>0</v>
      </c>
      <c r="N43" s="24">
        <v>1</v>
      </c>
      <c r="O43" s="24">
        <v>0</v>
      </c>
      <c r="P43" s="24">
        <v>0</v>
      </c>
      <c r="Q43" s="24">
        <v>0</v>
      </c>
      <c r="R43" s="24">
        <v>1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Z43" s="24">
        <v>1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G43" s="24">
        <v>1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1</v>
      </c>
      <c r="AP43" s="24">
        <v>0</v>
      </c>
      <c r="AQ43" s="24">
        <v>0</v>
      </c>
      <c r="AR43" s="24">
        <v>1</v>
      </c>
      <c r="AS43" s="24">
        <v>0</v>
      </c>
      <c r="AT43" s="24">
        <v>0</v>
      </c>
      <c r="AU43" s="24">
        <v>0</v>
      </c>
      <c r="AW43" s="13">
        <v>1</v>
      </c>
      <c r="AX43" s="13">
        <v>0</v>
      </c>
      <c r="AY43" s="13">
        <v>0</v>
      </c>
      <c r="AZ43" s="13">
        <v>0</v>
      </c>
      <c r="BA43" s="15">
        <v>1</v>
      </c>
      <c r="BB43" s="15">
        <v>0</v>
      </c>
      <c r="BC43" s="15">
        <v>0</v>
      </c>
      <c r="BD43" s="15">
        <v>0</v>
      </c>
      <c r="BE43" s="13">
        <v>1</v>
      </c>
      <c r="BF43" s="13">
        <v>0</v>
      </c>
      <c r="BG43" s="13">
        <v>0</v>
      </c>
      <c r="BH43" s="13">
        <v>0</v>
      </c>
      <c r="BI43" t="s">
        <v>218</v>
      </c>
      <c r="BJ43" s="24">
        <v>4</v>
      </c>
      <c r="BK43" s="24">
        <v>4</v>
      </c>
      <c r="BL43" s="24">
        <v>4</v>
      </c>
      <c r="BM43" s="24">
        <v>4</v>
      </c>
      <c r="BN43" s="24">
        <v>3</v>
      </c>
      <c r="BO43" s="24">
        <v>3</v>
      </c>
      <c r="BP43" t="s">
        <v>68</v>
      </c>
    </row>
    <row r="44" spans="1:68" x14ac:dyDescent="0.25">
      <c r="A44">
        <v>44</v>
      </c>
      <c r="B44">
        <v>78</v>
      </c>
      <c r="C44" s="1">
        <v>45717.483611111114</v>
      </c>
      <c r="D44" s="22">
        <v>1</v>
      </c>
      <c r="E44" s="22">
        <f>1*(AND(OR(Tulemused!$C$2="*",Tulemused!$C$2=J44),OR(Tulemused!$C$3="*",Tulemused!$C$3=I44),OR(Tulemused!$C$4="*",Tulemused!$C$4=G44),OR(Tulemused!$C$5="*",Tulemused!$C$5=H44),OR(Tulemused!$C$6="*",Tulemused!$C$6=K44)))</f>
        <v>1</v>
      </c>
      <c r="F44" s="2" t="s">
        <v>153</v>
      </c>
      <c r="G44" t="s">
        <v>171</v>
      </c>
      <c r="H44" t="s">
        <v>24</v>
      </c>
      <c r="I44" t="s">
        <v>71</v>
      </c>
      <c r="J44" t="s">
        <v>165</v>
      </c>
      <c r="K44" s="5" t="s">
        <v>179</v>
      </c>
      <c r="L44">
        <v>2</v>
      </c>
      <c r="M44" s="24">
        <v>0</v>
      </c>
      <c r="N44" s="24">
        <v>0</v>
      </c>
      <c r="O44" s="24">
        <v>1</v>
      </c>
      <c r="P44" s="24">
        <v>0</v>
      </c>
      <c r="Q44" s="24">
        <v>0</v>
      </c>
      <c r="R44" s="24">
        <v>1</v>
      </c>
      <c r="S44" s="24">
        <v>0</v>
      </c>
      <c r="T44" s="24">
        <v>0</v>
      </c>
      <c r="U44" s="24">
        <v>0</v>
      </c>
      <c r="V44" s="24">
        <v>0</v>
      </c>
      <c r="W44" s="24">
        <v>1</v>
      </c>
      <c r="X44" s="24">
        <v>0</v>
      </c>
      <c r="Z44" s="24">
        <v>1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G44" s="24">
        <v>1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1</v>
      </c>
      <c r="AN44" s="24">
        <v>0</v>
      </c>
      <c r="AP44" s="24">
        <v>1</v>
      </c>
      <c r="AQ44" s="24">
        <v>0</v>
      </c>
      <c r="AR44" s="24">
        <v>1</v>
      </c>
      <c r="AS44" s="24">
        <v>0</v>
      </c>
      <c r="AT44" s="24">
        <v>0</v>
      </c>
      <c r="AU44" s="24">
        <v>0</v>
      </c>
      <c r="AW44" s="13">
        <v>1</v>
      </c>
      <c r="AX44" s="13">
        <v>0</v>
      </c>
      <c r="AY44" s="13">
        <v>0</v>
      </c>
      <c r="AZ44" s="13">
        <v>0</v>
      </c>
      <c r="BA44" s="15">
        <v>1</v>
      </c>
      <c r="BB44" s="15">
        <v>0</v>
      </c>
      <c r="BC44" s="15">
        <v>0</v>
      </c>
      <c r="BD44" s="15">
        <v>0</v>
      </c>
      <c r="BE44" s="13">
        <v>1</v>
      </c>
      <c r="BF44" s="13">
        <v>0</v>
      </c>
      <c r="BG44" s="13">
        <v>0</v>
      </c>
      <c r="BH44" s="13">
        <v>0</v>
      </c>
      <c r="BI44" t="s">
        <v>218</v>
      </c>
      <c r="BJ44" s="24">
        <v>4</v>
      </c>
      <c r="BK44" s="24">
        <v>4</v>
      </c>
      <c r="BL44" s="24">
        <v>3</v>
      </c>
      <c r="BM44" s="24">
        <v>3</v>
      </c>
      <c r="BN44" s="24">
        <v>3</v>
      </c>
      <c r="BO44" s="24">
        <v>3</v>
      </c>
      <c r="BP44" t="s">
        <v>68</v>
      </c>
    </row>
    <row r="45" spans="1:68" x14ac:dyDescent="0.25">
      <c r="A45">
        <v>45</v>
      </c>
      <c r="B45">
        <v>79</v>
      </c>
      <c r="C45" s="1">
        <v>45717.485312500001</v>
      </c>
      <c r="D45" s="22">
        <v>1</v>
      </c>
      <c r="E45" s="22">
        <f>1*(AND(OR(Tulemused!$C$2="*",Tulemused!$C$2=J45),OR(Tulemused!$C$3="*",Tulemused!$C$3=I45),OR(Tulemused!$C$4="*",Tulemused!$C$4=G45),OR(Tulemused!$C$5="*",Tulemused!$C$5=H45),OR(Tulemused!$C$6="*",Tulemused!$C$6=K45)))</f>
        <v>1</v>
      </c>
      <c r="F45" s="2" t="s">
        <v>153</v>
      </c>
      <c r="G45" t="s">
        <v>171</v>
      </c>
      <c r="H45" t="s">
        <v>9</v>
      </c>
      <c r="I45" t="s">
        <v>141</v>
      </c>
      <c r="J45" t="s">
        <v>141</v>
      </c>
      <c r="K45" t="s">
        <v>178</v>
      </c>
      <c r="L45">
        <v>4</v>
      </c>
      <c r="M45" s="24">
        <v>1</v>
      </c>
      <c r="N45" s="24">
        <v>0</v>
      </c>
      <c r="O45" s="24">
        <v>0</v>
      </c>
      <c r="P45" s="24">
        <v>0</v>
      </c>
      <c r="Q45" s="24">
        <v>0</v>
      </c>
      <c r="R45" s="24">
        <v>1</v>
      </c>
      <c r="S45" s="24">
        <v>0</v>
      </c>
      <c r="T45" s="24">
        <v>0</v>
      </c>
      <c r="U45" s="24">
        <v>0</v>
      </c>
      <c r="V45" s="24">
        <v>0</v>
      </c>
      <c r="W45" s="24">
        <v>1</v>
      </c>
      <c r="X45" s="24">
        <v>0</v>
      </c>
      <c r="Z45" s="24">
        <v>1</v>
      </c>
      <c r="AA45" s="24">
        <v>0</v>
      </c>
      <c r="AB45" s="24">
        <v>0</v>
      </c>
      <c r="AC45" s="24">
        <v>1</v>
      </c>
      <c r="AD45" s="24">
        <v>1</v>
      </c>
      <c r="AE45" s="24">
        <v>0</v>
      </c>
      <c r="AG45" s="24">
        <v>1</v>
      </c>
      <c r="AH45" s="24">
        <v>0</v>
      </c>
      <c r="AI45" s="24">
        <v>1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P45" s="24">
        <v>0</v>
      </c>
      <c r="AQ45" s="24">
        <v>0</v>
      </c>
      <c r="AR45" s="24">
        <v>1</v>
      </c>
      <c r="AS45" s="24">
        <v>0</v>
      </c>
      <c r="AT45" s="24">
        <v>0</v>
      </c>
      <c r="AU45" s="24">
        <v>0</v>
      </c>
      <c r="AW45" s="13">
        <v>1</v>
      </c>
      <c r="AX45" s="13">
        <v>0</v>
      </c>
      <c r="AY45" s="13">
        <v>0</v>
      </c>
      <c r="AZ45" s="13">
        <v>0</v>
      </c>
      <c r="BA45" s="15">
        <v>1</v>
      </c>
      <c r="BB45" s="15">
        <v>0</v>
      </c>
      <c r="BC45" s="15">
        <v>0</v>
      </c>
      <c r="BD45" s="15">
        <v>0</v>
      </c>
      <c r="BE45" s="13">
        <v>1</v>
      </c>
      <c r="BF45" s="13">
        <v>0</v>
      </c>
      <c r="BG45" s="13">
        <v>0</v>
      </c>
      <c r="BH45" s="13">
        <v>0</v>
      </c>
      <c r="BI45" t="s">
        <v>218</v>
      </c>
      <c r="BJ45" s="24">
        <v>4</v>
      </c>
      <c r="BK45" s="24">
        <v>4</v>
      </c>
      <c r="BL45" s="24">
        <v>3</v>
      </c>
      <c r="BM45" s="24">
        <v>4</v>
      </c>
      <c r="BN45" s="24">
        <v>4</v>
      </c>
      <c r="BO45" s="24">
        <v>4</v>
      </c>
      <c r="BP45" t="s">
        <v>68</v>
      </c>
    </row>
    <row r="46" spans="1:68" x14ac:dyDescent="0.25">
      <c r="A46">
        <v>46</v>
      </c>
      <c r="B46">
        <v>81</v>
      </c>
      <c r="C46" s="1">
        <v>45717.488576388889</v>
      </c>
      <c r="D46" s="22">
        <v>1</v>
      </c>
      <c r="E46" s="22">
        <f>1*(AND(OR(Tulemused!$C$2="*",Tulemused!$C$2=J46),OR(Tulemused!$C$3="*",Tulemused!$C$3=I46),OR(Tulemused!$C$4="*",Tulemused!$C$4=G46),OR(Tulemused!$C$5="*",Tulemused!$C$5=H46),OR(Tulemused!$C$6="*",Tulemused!$C$6=K46)))</f>
        <v>1</v>
      </c>
      <c r="F46" s="2" t="s">
        <v>153</v>
      </c>
      <c r="G46" t="s">
        <v>171</v>
      </c>
      <c r="H46" t="s">
        <v>9</v>
      </c>
      <c r="I46" t="s">
        <v>137</v>
      </c>
      <c r="J46" s="5" t="s">
        <v>137</v>
      </c>
      <c r="K46" t="s">
        <v>178</v>
      </c>
      <c r="L46">
        <v>5</v>
      </c>
      <c r="M46" s="24">
        <v>0</v>
      </c>
      <c r="N46" s="24">
        <v>0</v>
      </c>
      <c r="O46" s="24">
        <v>1</v>
      </c>
      <c r="P46" s="24">
        <v>0</v>
      </c>
      <c r="Q46" s="24">
        <v>0</v>
      </c>
      <c r="R46" s="24">
        <v>1</v>
      </c>
      <c r="S46" s="24">
        <v>0</v>
      </c>
      <c r="T46" s="24">
        <v>0</v>
      </c>
      <c r="U46" s="24">
        <v>0</v>
      </c>
      <c r="V46" s="24">
        <v>0</v>
      </c>
      <c r="W46" s="24">
        <v>1</v>
      </c>
      <c r="X46" s="24">
        <v>0</v>
      </c>
      <c r="Z46" s="24">
        <v>1</v>
      </c>
      <c r="AA46" s="24">
        <v>1</v>
      </c>
      <c r="AB46" s="24">
        <v>0</v>
      </c>
      <c r="AC46" s="24">
        <v>1</v>
      </c>
      <c r="AD46" s="24">
        <v>0</v>
      </c>
      <c r="AE46" s="24">
        <v>0</v>
      </c>
      <c r="AG46" s="24">
        <v>1</v>
      </c>
      <c r="AH46" s="24">
        <v>0</v>
      </c>
      <c r="AI46" s="24">
        <v>1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t="s">
        <v>27</v>
      </c>
      <c r="AP46" s="24">
        <v>1</v>
      </c>
      <c r="AQ46" s="24">
        <v>0</v>
      </c>
      <c r="AR46" s="24">
        <v>1</v>
      </c>
      <c r="AS46" s="24">
        <v>0</v>
      </c>
      <c r="AT46" s="24">
        <v>1</v>
      </c>
      <c r="AU46" s="24">
        <v>0</v>
      </c>
      <c r="AW46" s="13">
        <v>1</v>
      </c>
      <c r="AX46" s="13">
        <v>0</v>
      </c>
      <c r="AY46" s="13">
        <v>0</v>
      </c>
      <c r="AZ46" s="13">
        <v>0</v>
      </c>
      <c r="BA46" s="15">
        <v>1</v>
      </c>
      <c r="BB46" s="15">
        <v>0</v>
      </c>
      <c r="BC46" s="15">
        <v>0</v>
      </c>
      <c r="BD46" s="15">
        <v>0</v>
      </c>
      <c r="BE46" s="13">
        <v>1</v>
      </c>
      <c r="BF46" s="13">
        <v>0</v>
      </c>
      <c r="BG46" s="13">
        <v>0</v>
      </c>
      <c r="BH46" s="13">
        <v>0</v>
      </c>
      <c r="BI46" t="s">
        <v>218</v>
      </c>
      <c r="BJ46" s="24">
        <v>4</v>
      </c>
      <c r="BK46" s="24">
        <v>4</v>
      </c>
      <c r="BL46" s="24">
        <v>4</v>
      </c>
      <c r="BM46" s="24">
        <v>4</v>
      </c>
      <c r="BN46" s="24">
        <v>4</v>
      </c>
      <c r="BO46" s="24">
        <v>4</v>
      </c>
      <c r="BP46" t="s">
        <v>68</v>
      </c>
    </row>
    <row r="47" spans="1:68" x14ac:dyDescent="0.25">
      <c r="A47">
        <v>51</v>
      </c>
      <c r="B47">
        <v>101</v>
      </c>
      <c r="C47" s="1">
        <v>45722.490682870368</v>
      </c>
      <c r="D47" s="22">
        <v>1</v>
      </c>
      <c r="E47" s="22">
        <f>1*(AND(OR(Tulemused!$C$2="*",Tulemused!$C$2=J47),OR(Tulemused!$C$3="*",Tulemused!$C$3=I47),OR(Tulemused!$C$4="*",Tulemused!$C$4=G47),OR(Tulemused!$C$5="*",Tulemused!$C$5=H47),OR(Tulemused!$C$6="*",Tulemused!$C$6=K47)))</f>
        <v>1</v>
      </c>
      <c r="F47" s="2" t="s">
        <v>156</v>
      </c>
      <c r="G47" t="s">
        <v>171</v>
      </c>
      <c r="H47" t="s">
        <v>9</v>
      </c>
      <c r="I47" t="s">
        <v>137</v>
      </c>
      <c r="J47" s="5" t="s">
        <v>137</v>
      </c>
      <c r="K47" t="s">
        <v>177</v>
      </c>
      <c r="L47">
        <v>2</v>
      </c>
      <c r="M47" s="24">
        <v>1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1</v>
      </c>
      <c r="U47" s="24">
        <v>0</v>
      </c>
      <c r="V47" s="24">
        <v>0</v>
      </c>
      <c r="W47" s="24">
        <v>0</v>
      </c>
      <c r="X47" s="24">
        <v>0</v>
      </c>
      <c r="Z47" s="24">
        <v>0</v>
      </c>
      <c r="AA47" s="24">
        <v>0</v>
      </c>
      <c r="AB47" s="24">
        <v>1</v>
      </c>
      <c r="AC47" s="24">
        <v>1</v>
      </c>
      <c r="AD47" s="24">
        <v>0</v>
      </c>
      <c r="AE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t="s">
        <v>35</v>
      </c>
      <c r="AP47" s="24">
        <v>1</v>
      </c>
      <c r="AQ47" s="24">
        <v>0</v>
      </c>
      <c r="AR47" s="24">
        <v>0</v>
      </c>
      <c r="AS47" s="24">
        <v>0</v>
      </c>
      <c r="AT47" s="24">
        <v>1</v>
      </c>
      <c r="AU47" s="24">
        <v>0</v>
      </c>
      <c r="AW47" s="13">
        <v>1</v>
      </c>
      <c r="AX47" s="13">
        <v>0</v>
      </c>
      <c r="AY47" s="13">
        <v>0</v>
      </c>
      <c r="AZ47" s="13">
        <v>0</v>
      </c>
      <c r="BA47" s="15">
        <v>0</v>
      </c>
      <c r="BB47" s="15">
        <v>0</v>
      </c>
      <c r="BC47" s="15">
        <v>0</v>
      </c>
      <c r="BD47" s="15">
        <v>1</v>
      </c>
      <c r="BE47" s="13">
        <v>1</v>
      </c>
      <c r="BF47" s="13">
        <v>0</v>
      </c>
      <c r="BG47" s="13">
        <v>0</v>
      </c>
      <c r="BH47" s="13">
        <v>0</v>
      </c>
      <c r="BI47" t="s">
        <v>36</v>
      </c>
      <c r="BJ47" s="24">
        <v>3</v>
      </c>
      <c r="BK47" s="24" t="s">
        <v>216</v>
      </c>
      <c r="BL47" s="24">
        <v>3</v>
      </c>
      <c r="BM47" s="24">
        <v>4</v>
      </c>
      <c r="BN47" s="24" t="s">
        <v>216</v>
      </c>
      <c r="BO47" s="24">
        <v>4</v>
      </c>
      <c r="BP47" t="s">
        <v>68</v>
      </c>
    </row>
    <row r="48" spans="1:68" x14ac:dyDescent="0.25">
      <c r="A48">
        <v>52</v>
      </c>
      <c r="B48">
        <v>105</v>
      </c>
      <c r="C48" s="1">
        <v>45722.483842592592</v>
      </c>
      <c r="D48" s="22">
        <v>1</v>
      </c>
      <c r="E48" s="22">
        <f>1*(AND(OR(Tulemused!$C$2="*",Tulemused!$C$2=J48),OR(Tulemused!$C$3="*",Tulemused!$C$3=I48),OR(Tulemused!$C$4="*",Tulemused!$C$4=G48),OR(Tulemused!$C$5="*",Tulemused!$C$5=H48),OR(Tulemused!$C$6="*",Tulemused!$C$6=K48)))</f>
        <v>1</v>
      </c>
      <c r="F48" s="2" t="s">
        <v>156</v>
      </c>
      <c r="G48" t="s">
        <v>170</v>
      </c>
      <c r="H48" t="s">
        <v>7</v>
      </c>
      <c r="I48" t="s">
        <v>34</v>
      </c>
      <c r="J48" t="s">
        <v>164</v>
      </c>
      <c r="K48" s="5" t="s">
        <v>180</v>
      </c>
      <c r="L48">
        <v>1</v>
      </c>
      <c r="M48" s="24">
        <v>1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1</v>
      </c>
      <c r="U48" s="24">
        <v>0</v>
      </c>
      <c r="V48" s="24">
        <v>0</v>
      </c>
      <c r="W48" s="24">
        <v>0</v>
      </c>
      <c r="X48" s="24">
        <v>0</v>
      </c>
      <c r="Z48" s="24">
        <v>0</v>
      </c>
      <c r="AA48" s="24">
        <v>0</v>
      </c>
      <c r="AB48" s="24">
        <v>1</v>
      </c>
      <c r="AC48" s="24">
        <v>0</v>
      </c>
      <c r="AD48" s="24">
        <v>0</v>
      </c>
      <c r="AE48" s="24">
        <v>0</v>
      </c>
      <c r="AG48" s="24">
        <v>0</v>
      </c>
      <c r="AH48" s="24">
        <v>1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1</v>
      </c>
      <c r="AP48" s="24">
        <v>0</v>
      </c>
      <c r="AQ48" s="24">
        <v>0</v>
      </c>
      <c r="AR48" s="24">
        <v>0</v>
      </c>
      <c r="AS48" s="24">
        <v>0</v>
      </c>
      <c r="AT48" s="24">
        <v>1</v>
      </c>
      <c r="AU48" s="24">
        <v>0</v>
      </c>
      <c r="AW48" s="13">
        <v>1</v>
      </c>
      <c r="AX48" s="13">
        <v>0</v>
      </c>
      <c r="AY48" s="13">
        <v>0</v>
      </c>
      <c r="AZ48" s="13">
        <v>0</v>
      </c>
      <c r="BA48" s="15">
        <v>0</v>
      </c>
      <c r="BB48" s="15">
        <v>0</v>
      </c>
      <c r="BC48" s="15">
        <v>0</v>
      </c>
      <c r="BD48" s="15">
        <v>1</v>
      </c>
      <c r="BE48" s="13">
        <v>0</v>
      </c>
      <c r="BF48" s="13">
        <v>0</v>
      </c>
      <c r="BG48" s="13">
        <v>0</v>
      </c>
      <c r="BH48" s="13">
        <v>1</v>
      </c>
      <c r="BI48" t="s">
        <v>8</v>
      </c>
      <c r="BJ48" s="24">
        <v>4</v>
      </c>
      <c r="BK48" s="24" t="s">
        <v>216</v>
      </c>
      <c r="BL48" s="24">
        <v>3</v>
      </c>
      <c r="BM48" s="24">
        <v>4</v>
      </c>
      <c r="BN48" s="24" t="s">
        <v>216</v>
      </c>
      <c r="BO48" s="24">
        <v>4</v>
      </c>
      <c r="BP48" t="s">
        <v>68</v>
      </c>
    </row>
    <row r="49" spans="1:68" x14ac:dyDescent="0.25">
      <c r="A49">
        <v>53</v>
      </c>
      <c r="B49">
        <v>106</v>
      </c>
      <c r="C49" s="1">
        <v>45722.486643518518</v>
      </c>
      <c r="D49" s="22">
        <v>1</v>
      </c>
      <c r="E49" s="22">
        <f>1*(AND(OR(Tulemused!$C$2="*",Tulemused!$C$2=J49),OR(Tulemused!$C$3="*",Tulemused!$C$3=I49),OR(Tulemused!$C$4="*",Tulemused!$C$4=G49),OR(Tulemused!$C$5="*",Tulemused!$C$5=H49),OR(Tulemused!$C$6="*",Tulemused!$C$6=K49)))</f>
        <v>1</v>
      </c>
      <c r="F49" s="2" t="s">
        <v>156</v>
      </c>
      <c r="G49" t="s">
        <v>171</v>
      </c>
      <c r="H49" t="s">
        <v>9</v>
      </c>
      <c r="I49" t="s">
        <v>137</v>
      </c>
      <c r="J49" s="5" t="s">
        <v>137</v>
      </c>
      <c r="K49" t="s">
        <v>176</v>
      </c>
      <c r="L49">
        <v>1</v>
      </c>
      <c r="M49" s="24">
        <v>0</v>
      </c>
      <c r="N49" s="24">
        <v>1</v>
      </c>
      <c r="O49" s="24">
        <v>0</v>
      </c>
      <c r="P49" s="24">
        <v>0</v>
      </c>
      <c r="Q49" s="24">
        <v>0</v>
      </c>
      <c r="R49" s="24">
        <v>1</v>
      </c>
      <c r="S49" s="24">
        <v>0</v>
      </c>
      <c r="T49" s="24">
        <v>1</v>
      </c>
      <c r="U49" s="24">
        <v>0</v>
      </c>
      <c r="V49" s="24">
        <v>0</v>
      </c>
      <c r="W49" s="24">
        <v>0</v>
      </c>
      <c r="X49" s="24">
        <v>0</v>
      </c>
      <c r="Z49" s="24">
        <v>0</v>
      </c>
      <c r="AA49" s="24">
        <v>0</v>
      </c>
      <c r="AB49" s="24">
        <v>1</v>
      </c>
      <c r="AC49" s="24">
        <v>0</v>
      </c>
      <c r="AD49" s="24">
        <v>1</v>
      </c>
      <c r="AE49" s="24">
        <v>0</v>
      </c>
      <c r="AG49" s="24">
        <v>1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P49" s="24">
        <v>1</v>
      </c>
      <c r="AQ49" s="24">
        <v>0</v>
      </c>
      <c r="AR49" s="24">
        <v>0</v>
      </c>
      <c r="AS49" s="24">
        <v>0</v>
      </c>
      <c r="AT49" s="24">
        <v>1</v>
      </c>
      <c r="AU49" s="24">
        <v>0</v>
      </c>
      <c r="AW49" s="13">
        <v>1</v>
      </c>
      <c r="AX49" s="13">
        <v>0</v>
      </c>
      <c r="AY49" s="13">
        <v>0</v>
      </c>
      <c r="AZ49" s="13">
        <v>0</v>
      </c>
      <c r="BA49" s="15">
        <v>0</v>
      </c>
      <c r="BB49" s="15">
        <v>0</v>
      </c>
      <c r="BC49" s="15">
        <v>0</v>
      </c>
      <c r="BD49" s="15">
        <v>1</v>
      </c>
      <c r="BE49" s="13">
        <v>0</v>
      </c>
      <c r="BF49" s="13">
        <v>0</v>
      </c>
      <c r="BG49" s="13">
        <v>0</v>
      </c>
      <c r="BH49" s="13">
        <v>1</v>
      </c>
      <c r="BI49" t="s">
        <v>8</v>
      </c>
      <c r="BJ49" s="24">
        <v>3</v>
      </c>
      <c r="BK49" s="24">
        <v>3</v>
      </c>
      <c r="BL49" s="24">
        <v>4</v>
      </c>
      <c r="BM49" s="24">
        <v>3</v>
      </c>
      <c r="BN49" s="24" t="s">
        <v>216</v>
      </c>
      <c r="BO49" s="24">
        <v>2</v>
      </c>
      <c r="BP49" t="s">
        <v>68</v>
      </c>
    </row>
    <row r="50" spans="1:68" x14ac:dyDescent="0.25">
      <c r="A50">
        <v>54</v>
      </c>
      <c r="B50">
        <v>107</v>
      </c>
      <c r="C50" s="1">
        <v>45722.510625000003</v>
      </c>
      <c r="D50" s="22">
        <v>1</v>
      </c>
      <c r="E50" s="22">
        <f>1*(AND(OR(Tulemused!$C$2="*",Tulemused!$C$2=J50),OR(Tulemused!$C$3="*",Tulemused!$C$3=I50),OR(Tulemused!$C$4="*",Tulemused!$C$4=G50),OR(Tulemused!$C$5="*",Tulemused!$C$5=H50),OR(Tulemused!$C$6="*",Tulemused!$C$6=K50)))</f>
        <v>1</v>
      </c>
      <c r="F50" s="2" t="s">
        <v>156</v>
      </c>
      <c r="G50" t="s">
        <v>171</v>
      </c>
      <c r="H50" t="s">
        <v>9</v>
      </c>
      <c r="I50" t="s">
        <v>141</v>
      </c>
      <c r="J50" t="s">
        <v>141</v>
      </c>
      <c r="K50" t="s">
        <v>176</v>
      </c>
      <c r="L50">
        <v>1</v>
      </c>
      <c r="M50" s="24">
        <v>1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1</v>
      </c>
      <c r="U50" s="24">
        <v>1</v>
      </c>
      <c r="V50" s="24">
        <v>0</v>
      </c>
      <c r="W50" s="24">
        <v>0</v>
      </c>
      <c r="X50" s="24">
        <v>0</v>
      </c>
      <c r="Z50" s="24">
        <v>0</v>
      </c>
      <c r="AA50" s="24">
        <v>0</v>
      </c>
      <c r="AB50" s="24">
        <v>0</v>
      </c>
      <c r="AC50" s="24">
        <v>1</v>
      </c>
      <c r="AD50" s="24">
        <v>0</v>
      </c>
      <c r="AE50" s="24">
        <v>1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1</v>
      </c>
      <c r="AN50" s="24">
        <v>1</v>
      </c>
      <c r="AP50" s="24">
        <v>1</v>
      </c>
      <c r="AQ50" s="24">
        <v>0</v>
      </c>
      <c r="AR50" s="24">
        <v>1</v>
      </c>
      <c r="AS50" s="24">
        <v>0</v>
      </c>
      <c r="AT50" s="24">
        <v>1</v>
      </c>
      <c r="AU50" s="24">
        <v>0</v>
      </c>
      <c r="AW50" s="13">
        <v>0</v>
      </c>
      <c r="AX50" s="13">
        <v>0</v>
      </c>
      <c r="AY50" s="13">
        <v>1</v>
      </c>
      <c r="AZ50" s="13">
        <v>0</v>
      </c>
      <c r="BA50" s="15">
        <v>0</v>
      </c>
      <c r="BB50" s="15">
        <v>0</v>
      </c>
      <c r="BC50" s="15">
        <v>0</v>
      </c>
      <c r="BD50" s="15">
        <v>1</v>
      </c>
      <c r="BE50" s="13">
        <v>1</v>
      </c>
      <c r="BF50" s="13">
        <v>0</v>
      </c>
      <c r="BG50" s="13">
        <v>0</v>
      </c>
      <c r="BH50" s="13">
        <v>0</v>
      </c>
      <c r="BI50" t="s">
        <v>8</v>
      </c>
      <c r="BJ50" s="24">
        <v>4</v>
      </c>
      <c r="BK50" s="24" t="s">
        <v>216</v>
      </c>
      <c r="BL50" s="24">
        <v>3</v>
      </c>
      <c r="BM50" s="24" t="s">
        <v>216</v>
      </c>
      <c r="BN50" s="24" t="s">
        <v>216</v>
      </c>
      <c r="BO50" s="24">
        <v>3</v>
      </c>
      <c r="BP50" t="s">
        <v>68</v>
      </c>
    </row>
    <row r="51" spans="1:68" x14ac:dyDescent="0.25">
      <c r="A51">
        <v>55</v>
      </c>
      <c r="B51">
        <v>108</v>
      </c>
      <c r="C51" s="1">
        <v>45722.497395833336</v>
      </c>
      <c r="D51" s="22">
        <v>1</v>
      </c>
      <c r="E51" s="22">
        <f>1*(AND(OR(Tulemused!$C$2="*",Tulemused!$C$2=J51),OR(Tulemused!$C$3="*",Tulemused!$C$3=I51),OR(Tulemused!$C$4="*",Tulemused!$C$4=G51),OR(Tulemused!$C$5="*",Tulemused!$C$5=H51),OR(Tulemused!$C$6="*",Tulemused!$C$6=K51)))</f>
        <v>1</v>
      </c>
      <c r="F51" s="2" t="s">
        <v>156</v>
      </c>
      <c r="G51" t="s">
        <v>170</v>
      </c>
      <c r="H51" t="s">
        <v>7</v>
      </c>
      <c r="I51" t="s">
        <v>137</v>
      </c>
      <c r="J51" s="5" t="s">
        <v>137</v>
      </c>
      <c r="K51" t="s">
        <v>176</v>
      </c>
      <c r="L51">
        <v>1</v>
      </c>
      <c r="M51" s="24">
        <v>0</v>
      </c>
      <c r="N51" s="24">
        <v>0</v>
      </c>
      <c r="O51" s="24">
        <v>0</v>
      </c>
      <c r="P51" s="24">
        <v>1</v>
      </c>
      <c r="Q51" s="24">
        <v>0</v>
      </c>
      <c r="R51" s="24">
        <v>1</v>
      </c>
      <c r="S51" s="24">
        <v>0</v>
      </c>
      <c r="T51" s="24">
        <v>1</v>
      </c>
      <c r="U51" s="24">
        <v>0</v>
      </c>
      <c r="V51" s="24">
        <v>0</v>
      </c>
      <c r="W51" s="24">
        <v>0</v>
      </c>
      <c r="X51" s="24">
        <v>0</v>
      </c>
      <c r="Z51" s="24">
        <v>0</v>
      </c>
      <c r="AA51" s="24">
        <v>1</v>
      </c>
      <c r="AB51" s="24">
        <v>1</v>
      </c>
      <c r="AC51" s="24">
        <v>1</v>
      </c>
      <c r="AD51" s="24">
        <v>0</v>
      </c>
      <c r="AE51" s="24">
        <v>0</v>
      </c>
      <c r="AG51" s="24">
        <v>0</v>
      </c>
      <c r="AH51" s="24">
        <v>0</v>
      </c>
      <c r="AI51" s="24">
        <v>0</v>
      </c>
      <c r="AJ51" s="24">
        <v>1</v>
      </c>
      <c r="AK51" s="24">
        <v>1</v>
      </c>
      <c r="AL51" s="24">
        <v>0</v>
      </c>
      <c r="AM51" s="24">
        <v>0</v>
      </c>
      <c r="AN51" s="24">
        <v>1</v>
      </c>
      <c r="AP51" s="24">
        <v>1</v>
      </c>
      <c r="AQ51" s="24">
        <v>0</v>
      </c>
      <c r="AR51" s="24">
        <v>0</v>
      </c>
      <c r="AS51" s="24">
        <v>0</v>
      </c>
      <c r="AT51" s="24">
        <v>1</v>
      </c>
      <c r="AU51" s="24">
        <v>0</v>
      </c>
      <c r="AW51" s="13">
        <v>1</v>
      </c>
      <c r="AX51" s="13">
        <v>0</v>
      </c>
      <c r="AY51" s="13">
        <v>0</v>
      </c>
      <c r="AZ51" s="13">
        <v>0</v>
      </c>
      <c r="BA51" s="15">
        <v>0</v>
      </c>
      <c r="BB51" s="15">
        <v>0</v>
      </c>
      <c r="BC51" s="15">
        <v>0</v>
      </c>
      <c r="BD51" s="15">
        <v>1</v>
      </c>
      <c r="BE51" s="13">
        <v>1</v>
      </c>
      <c r="BF51" s="13">
        <v>1</v>
      </c>
      <c r="BG51" s="13">
        <v>0</v>
      </c>
      <c r="BH51" s="13">
        <v>0</v>
      </c>
      <c r="BI51" t="s">
        <v>8</v>
      </c>
      <c r="BJ51" s="24">
        <v>4</v>
      </c>
      <c r="BK51" s="24">
        <v>4</v>
      </c>
      <c r="BL51" s="24">
        <v>4</v>
      </c>
      <c r="BM51" s="24">
        <v>3</v>
      </c>
      <c r="BN51" s="24" t="s">
        <v>216</v>
      </c>
      <c r="BO51" s="24">
        <v>4</v>
      </c>
      <c r="BP51" t="s">
        <v>68</v>
      </c>
    </row>
    <row r="52" spans="1:68" x14ac:dyDescent="0.25">
      <c r="A52">
        <v>56</v>
      </c>
      <c r="B52">
        <v>110</v>
      </c>
      <c r="C52" s="1">
        <v>45722.615613425929</v>
      </c>
      <c r="D52" s="22">
        <v>1</v>
      </c>
      <c r="E52" s="22">
        <f>1*(AND(OR(Tulemused!$C$2="*",Tulemused!$C$2=J52),OR(Tulemused!$C$3="*",Tulemused!$C$3=I52),OR(Tulemused!$C$4="*",Tulemused!$C$4=G52),OR(Tulemused!$C$5="*",Tulemused!$C$5=H52),OR(Tulemused!$C$6="*",Tulemused!$C$6=K52)))</f>
        <v>1</v>
      </c>
      <c r="F52" s="2" t="s">
        <v>156</v>
      </c>
      <c r="G52" t="s">
        <v>171</v>
      </c>
      <c r="H52" t="s">
        <v>7</v>
      </c>
      <c r="I52" t="s">
        <v>144</v>
      </c>
      <c r="J52" t="s">
        <v>165</v>
      </c>
      <c r="K52" t="s">
        <v>177</v>
      </c>
      <c r="L52">
        <v>6</v>
      </c>
      <c r="M52" s="24">
        <v>1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1</v>
      </c>
      <c r="U52" s="24">
        <v>0</v>
      </c>
      <c r="V52" s="24">
        <v>0</v>
      </c>
      <c r="W52" s="24">
        <v>0</v>
      </c>
      <c r="X52" s="24">
        <v>0</v>
      </c>
      <c r="Z52" s="24">
        <v>1</v>
      </c>
      <c r="AA52" s="24">
        <v>1</v>
      </c>
      <c r="AB52" s="24">
        <v>1</v>
      </c>
      <c r="AC52" s="24">
        <v>0</v>
      </c>
      <c r="AD52" s="24">
        <v>1</v>
      </c>
      <c r="AE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1</v>
      </c>
      <c r="AP52" s="24">
        <v>1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W52" s="13">
        <v>0</v>
      </c>
      <c r="AX52" s="13">
        <v>0</v>
      </c>
      <c r="AY52" s="13">
        <v>1</v>
      </c>
      <c r="AZ52" s="13">
        <v>0</v>
      </c>
      <c r="BA52" s="15">
        <v>0</v>
      </c>
      <c r="BB52" s="15">
        <v>0</v>
      </c>
      <c r="BC52" s="15">
        <v>0</v>
      </c>
      <c r="BD52" s="15">
        <v>1</v>
      </c>
      <c r="BE52" s="13">
        <v>1</v>
      </c>
      <c r="BF52" s="13">
        <v>0</v>
      </c>
      <c r="BG52" s="13">
        <v>0</v>
      </c>
      <c r="BH52" s="13">
        <v>0</v>
      </c>
      <c r="BI52" t="s">
        <v>8</v>
      </c>
      <c r="BJ52" s="24">
        <v>1</v>
      </c>
      <c r="BK52" s="24" t="s">
        <v>216</v>
      </c>
      <c r="BL52" s="24">
        <v>1</v>
      </c>
      <c r="BM52" s="24" t="s">
        <v>216</v>
      </c>
      <c r="BN52" s="24" t="s">
        <v>216</v>
      </c>
      <c r="BO52" s="24">
        <v>1</v>
      </c>
      <c r="BP52" t="s">
        <v>68</v>
      </c>
    </row>
    <row r="53" spans="1:68" x14ac:dyDescent="0.25">
      <c r="A53">
        <v>57</v>
      </c>
      <c r="B53">
        <v>111</v>
      </c>
      <c r="C53" s="1">
        <v>45722.519247685188</v>
      </c>
      <c r="D53" s="22">
        <v>1</v>
      </c>
      <c r="E53" s="22">
        <f>1*(AND(OR(Tulemused!$C$2="*",Tulemused!$C$2=J53),OR(Tulemused!$C$3="*",Tulemused!$C$3=I53),OR(Tulemused!$C$4="*",Tulemused!$C$4=G53),OR(Tulemused!$C$5="*",Tulemused!$C$5=H53),OR(Tulemused!$C$6="*",Tulemused!$C$6=K53)))</f>
        <v>1</v>
      </c>
      <c r="F53" t="s">
        <v>156</v>
      </c>
      <c r="G53" t="s">
        <v>170</v>
      </c>
      <c r="H53" t="s">
        <v>9</v>
      </c>
      <c r="I53" t="s">
        <v>37</v>
      </c>
      <c r="J53" t="s">
        <v>165</v>
      </c>
      <c r="K53" t="s">
        <v>176</v>
      </c>
      <c r="L53">
        <v>1</v>
      </c>
      <c r="M53" s="24">
        <v>1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1</v>
      </c>
      <c r="U53" s="24">
        <v>0</v>
      </c>
      <c r="V53" s="24">
        <v>0</v>
      </c>
      <c r="W53" s="24">
        <v>0</v>
      </c>
      <c r="X53" s="24">
        <v>0</v>
      </c>
      <c r="Z53" s="24">
        <v>0</v>
      </c>
      <c r="AA53" s="24">
        <v>0</v>
      </c>
      <c r="AB53" s="24">
        <v>1</v>
      </c>
      <c r="AC53" s="24">
        <v>1</v>
      </c>
      <c r="AD53" s="24">
        <v>0</v>
      </c>
      <c r="AE53" s="24">
        <v>0</v>
      </c>
      <c r="AG53" s="24">
        <v>0</v>
      </c>
      <c r="AH53" s="24">
        <v>0</v>
      </c>
      <c r="AI53" s="24">
        <v>0</v>
      </c>
      <c r="AJ53" s="24">
        <v>1</v>
      </c>
      <c r="AK53" s="24">
        <v>0</v>
      </c>
      <c r="AL53" s="24">
        <v>0</v>
      </c>
      <c r="AM53" s="24">
        <v>0</v>
      </c>
      <c r="AN53" s="24">
        <v>1</v>
      </c>
      <c r="AP53" s="24">
        <v>1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t="s">
        <v>38</v>
      </c>
      <c r="AW53" s="13">
        <v>1</v>
      </c>
      <c r="AX53" s="13">
        <v>0</v>
      </c>
      <c r="AY53" s="13">
        <v>0</v>
      </c>
      <c r="AZ53" s="13">
        <v>0</v>
      </c>
      <c r="BA53" s="15">
        <v>0</v>
      </c>
      <c r="BB53" s="15">
        <v>0</v>
      </c>
      <c r="BC53" s="15">
        <v>0</v>
      </c>
      <c r="BD53" s="15">
        <v>1</v>
      </c>
      <c r="BE53" s="13">
        <v>0</v>
      </c>
      <c r="BF53" s="13">
        <v>1</v>
      </c>
      <c r="BG53" s="13">
        <v>0</v>
      </c>
      <c r="BH53" s="13">
        <v>0</v>
      </c>
      <c r="BI53" t="s">
        <v>39</v>
      </c>
      <c r="BJ53" s="24">
        <v>4</v>
      </c>
      <c r="BK53" s="24" t="s">
        <v>216</v>
      </c>
      <c r="BL53" s="24">
        <v>4</v>
      </c>
      <c r="BM53" s="24">
        <v>4</v>
      </c>
      <c r="BN53" s="24" t="s">
        <v>216</v>
      </c>
      <c r="BO53" s="24">
        <v>4</v>
      </c>
      <c r="BP53" t="s">
        <v>68</v>
      </c>
    </row>
    <row r="54" spans="1:68" x14ac:dyDescent="0.25">
      <c r="A54">
        <v>58</v>
      </c>
      <c r="B54">
        <v>112</v>
      </c>
      <c r="C54" s="1">
        <v>45722.547222222223</v>
      </c>
      <c r="D54" s="22">
        <v>1</v>
      </c>
      <c r="E54" s="22">
        <f>1*(AND(OR(Tulemused!$C$2="*",Tulemused!$C$2=J54),OR(Tulemused!$C$3="*",Tulemused!$C$3=I54),OR(Tulemused!$C$4="*",Tulemused!$C$4=G54),OR(Tulemused!$C$5="*",Tulemused!$C$5=H54),OR(Tulemused!$C$6="*",Tulemused!$C$6=K54)))</f>
        <v>1</v>
      </c>
      <c r="F54" s="2" t="s">
        <v>156</v>
      </c>
      <c r="G54" t="s">
        <v>171</v>
      </c>
      <c r="H54" t="s">
        <v>9</v>
      </c>
      <c r="I54" t="s">
        <v>40</v>
      </c>
      <c r="J54" t="s">
        <v>164</v>
      </c>
      <c r="K54" t="s">
        <v>177</v>
      </c>
      <c r="L54">
        <v>4</v>
      </c>
      <c r="M54" s="24">
        <v>0</v>
      </c>
      <c r="N54" s="24">
        <v>1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1</v>
      </c>
      <c r="U54" s="24">
        <v>0</v>
      </c>
      <c r="V54" s="24">
        <v>0</v>
      </c>
      <c r="W54" s="24">
        <v>0</v>
      </c>
      <c r="X54" s="24">
        <v>0</v>
      </c>
      <c r="Z54" s="24">
        <v>0</v>
      </c>
      <c r="AA54" s="24">
        <v>1</v>
      </c>
      <c r="AB54" s="24">
        <v>1</v>
      </c>
      <c r="AC54" s="24">
        <v>0</v>
      </c>
      <c r="AD54" s="24">
        <v>0</v>
      </c>
      <c r="AE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1</v>
      </c>
      <c r="AP54" s="24">
        <v>0</v>
      </c>
      <c r="AQ54" s="24">
        <v>0</v>
      </c>
      <c r="AR54" s="24">
        <v>0</v>
      </c>
      <c r="AS54" s="24">
        <v>0</v>
      </c>
      <c r="AT54" s="24">
        <v>1</v>
      </c>
      <c r="AU54" s="24">
        <v>0</v>
      </c>
      <c r="AW54" s="13">
        <v>1</v>
      </c>
      <c r="AX54" s="13">
        <v>0</v>
      </c>
      <c r="AY54" s="13">
        <v>0</v>
      </c>
      <c r="AZ54" s="13">
        <v>0</v>
      </c>
      <c r="BA54" s="15">
        <v>0</v>
      </c>
      <c r="BB54" s="15">
        <v>0</v>
      </c>
      <c r="BC54" s="15">
        <v>0</v>
      </c>
      <c r="BD54" s="15">
        <v>1</v>
      </c>
      <c r="BE54" s="13">
        <v>0</v>
      </c>
      <c r="BF54" s="13">
        <v>0</v>
      </c>
      <c r="BG54" s="13">
        <v>0</v>
      </c>
      <c r="BH54" s="13">
        <v>1</v>
      </c>
      <c r="BI54" t="s">
        <v>8</v>
      </c>
      <c r="BJ54" s="24">
        <v>4</v>
      </c>
      <c r="BK54" s="24" t="s">
        <v>216</v>
      </c>
      <c r="BL54" s="24">
        <v>3</v>
      </c>
      <c r="BM54" s="24">
        <v>3</v>
      </c>
      <c r="BN54" s="24" t="s">
        <v>216</v>
      </c>
      <c r="BO54" s="24">
        <v>4</v>
      </c>
      <c r="BP54" t="s">
        <v>68</v>
      </c>
    </row>
    <row r="55" spans="1:68" x14ac:dyDescent="0.25">
      <c r="A55">
        <v>59</v>
      </c>
      <c r="B55">
        <v>113</v>
      </c>
      <c r="C55" s="1">
        <v>45722.567997685182</v>
      </c>
      <c r="D55" s="22">
        <v>1</v>
      </c>
      <c r="E55" s="22">
        <f>1*(AND(OR(Tulemused!$C$2="*",Tulemused!$C$2=J55),OR(Tulemused!$C$3="*",Tulemused!$C$3=I55),OR(Tulemused!$C$4="*",Tulemused!$C$4=G55),OR(Tulemused!$C$5="*",Tulemused!$C$5=H55),OR(Tulemused!$C$6="*",Tulemused!$C$6=K55)))</f>
        <v>1</v>
      </c>
      <c r="F55" s="2" t="s">
        <v>156</v>
      </c>
      <c r="G55" t="s">
        <v>171</v>
      </c>
      <c r="H55" t="s">
        <v>24</v>
      </c>
      <c r="I55" t="s">
        <v>140</v>
      </c>
      <c r="J55" t="s">
        <v>164</v>
      </c>
      <c r="K55" t="s">
        <v>176</v>
      </c>
      <c r="L55">
        <v>1</v>
      </c>
      <c r="M55" s="24">
        <v>1</v>
      </c>
      <c r="N55" s="24">
        <v>0</v>
      </c>
      <c r="O55" s="24">
        <v>0</v>
      </c>
      <c r="P55" s="24">
        <v>0</v>
      </c>
      <c r="Q55" s="24">
        <v>0</v>
      </c>
      <c r="R55" s="24">
        <v>1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Z55" s="24">
        <v>0</v>
      </c>
      <c r="AA55" s="24">
        <v>0</v>
      </c>
      <c r="AB55" s="24">
        <v>1</v>
      </c>
      <c r="AC55" s="24">
        <v>0</v>
      </c>
      <c r="AD55" s="24">
        <v>1</v>
      </c>
      <c r="AE55" s="24">
        <v>0</v>
      </c>
      <c r="AG55" s="24">
        <v>1</v>
      </c>
      <c r="AH55" s="24">
        <v>0</v>
      </c>
      <c r="AI55" s="24">
        <v>0</v>
      </c>
      <c r="AJ55" s="24">
        <v>0</v>
      </c>
      <c r="AK55" s="24">
        <v>0</v>
      </c>
      <c r="AL55" s="24">
        <v>1</v>
      </c>
      <c r="AM55" s="24">
        <v>0</v>
      </c>
      <c r="AN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1</v>
      </c>
      <c r="AU55" s="24">
        <v>0</v>
      </c>
      <c r="AW55" s="13">
        <v>1</v>
      </c>
      <c r="AX55" s="13">
        <v>0</v>
      </c>
      <c r="AY55" s="13">
        <v>0</v>
      </c>
      <c r="AZ55" s="13">
        <v>0</v>
      </c>
      <c r="BA55" s="15">
        <v>1</v>
      </c>
      <c r="BB55" s="15">
        <v>0</v>
      </c>
      <c r="BC55" s="15">
        <v>0</v>
      </c>
      <c r="BD55" s="15">
        <v>0</v>
      </c>
      <c r="BE55" s="13">
        <v>1</v>
      </c>
      <c r="BF55" s="13">
        <v>0</v>
      </c>
      <c r="BG55" s="13">
        <v>0</v>
      </c>
      <c r="BH55" s="13">
        <v>0</v>
      </c>
      <c r="BI55" t="s">
        <v>8</v>
      </c>
      <c r="BJ55" s="24">
        <v>4</v>
      </c>
      <c r="BK55" s="24" t="s">
        <v>216</v>
      </c>
      <c r="BL55" s="24">
        <v>4</v>
      </c>
      <c r="BM55" s="24" t="s">
        <v>216</v>
      </c>
      <c r="BN55" s="24" t="s">
        <v>216</v>
      </c>
      <c r="BO55" s="24">
        <v>4</v>
      </c>
      <c r="BP55" t="s">
        <v>68</v>
      </c>
    </row>
    <row r="56" spans="1:68" x14ac:dyDescent="0.25">
      <c r="A56">
        <v>60</v>
      </c>
      <c r="B56">
        <v>114</v>
      </c>
      <c r="C56" s="1">
        <v>45722.58222222222</v>
      </c>
      <c r="D56" s="22">
        <v>1</v>
      </c>
      <c r="E56" s="22">
        <f>1*(AND(OR(Tulemused!$C$2="*",Tulemused!$C$2=J56),OR(Tulemused!$C$3="*",Tulemused!$C$3=I56),OR(Tulemused!$C$4="*",Tulemused!$C$4=G56),OR(Tulemused!$C$5="*",Tulemused!$C$5=H56),OR(Tulemused!$C$6="*",Tulemused!$C$6=K56)))</f>
        <v>1</v>
      </c>
      <c r="F56" t="s">
        <v>156</v>
      </c>
      <c r="G56" t="s">
        <v>171</v>
      </c>
      <c r="H56" t="s">
        <v>9</v>
      </c>
      <c r="I56" t="s">
        <v>144</v>
      </c>
      <c r="J56" t="s">
        <v>165</v>
      </c>
      <c r="K56" t="s">
        <v>177</v>
      </c>
      <c r="L56">
        <v>3</v>
      </c>
      <c r="M56" s="24">
        <v>1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1</v>
      </c>
      <c r="U56" s="24">
        <v>0</v>
      </c>
      <c r="V56" s="24">
        <v>0</v>
      </c>
      <c r="W56" s="24">
        <v>0</v>
      </c>
      <c r="X56" s="24">
        <v>0</v>
      </c>
      <c r="Z56" s="24">
        <v>1</v>
      </c>
      <c r="AA56" s="24">
        <v>0</v>
      </c>
      <c r="AB56" s="24">
        <v>1</v>
      </c>
      <c r="AC56" s="24">
        <v>0</v>
      </c>
      <c r="AD56" s="24">
        <v>0</v>
      </c>
      <c r="AE56" s="24">
        <v>0</v>
      </c>
      <c r="AG56" s="24">
        <v>0</v>
      </c>
      <c r="AH56" s="24">
        <v>0</v>
      </c>
      <c r="AI56" s="24">
        <v>0</v>
      </c>
      <c r="AJ56" s="24">
        <v>1</v>
      </c>
      <c r="AK56" s="24">
        <v>0</v>
      </c>
      <c r="AL56" s="24">
        <v>0</v>
      </c>
      <c r="AM56" s="24">
        <v>0</v>
      </c>
      <c r="AN56" s="24">
        <v>1</v>
      </c>
      <c r="AP56" s="24">
        <v>1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W56" s="13">
        <v>0</v>
      </c>
      <c r="AX56" s="13">
        <v>0</v>
      </c>
      <c r="AY56" s="13">
        <v>1</v>
      </c>
      <c r="AZ56" s="13">
        <v>0</v>
      </c>
      <c r="BA56" s="15">
        <v>0</v>
      </c>
      <c r="BB56" s="15">
        <v>0</v>
      </c>
      <c r="BC56" s="15">
        <v>0</v>
      </c>
      <c r="BD56" s="15">
        <v>1</v>
      </c>
      <c r="BE56" s="13">
        <v>0</v>
      </c>
      <c r="BF56" s="13">
        <v>0</v>
      </c>
      <c r="BG56" s="13">
        <v>0</v>
      </c>
      <c r="BH56" s="13">
        <v>1</v>
      </c>
      <c r="BI56" t="s">
        <v>220</v>
      </c>
      <c r="BJ56" s="24">
        <v>3</v>
      </c>
      <c r="BK56" s="24" t="s">
        <v>216</v>
      </c>
      <c r="BL56" s="24">
        <v>4</v>
      </c>
      <c r="BM56" s="24" t="s">
        <v>216</v>
      </c>
      <c r="BN56" s="24" t="s">
        <v>216</v>
      </c>
      <c r="BO56" s="24">
        <v>3</v>
      </c>
      <c r="BP56" t="s">
        <v>68</v>
      </c>
    </row>
    <row r="57" spans="1:68" x14ac:dyDescent="0.25">
      <c r="A57">
        <v>61</v>
      </c>
      <c r="B57">
        <v>115</v>
      </c>
      <c r="C57" s="1">
        <v>45722.601145833331</v>
      </c>
      <c r="D57" s="22">
        <v>1</v>
      </c>
      <c r="E57" s="22">
        <f>1*(AND(OR(Tulemused!$C$2="*",Tulemused!$C$2=J57),OR(Tulemused!$C$3="*",Tulemused!$C$3=I57),OR(Tulemused!$C$4="*",Tulemused!$C$4=G57),OR(Tulemused!$C$5="*",Tulemused!$C$5=H57),OR(Tulemused!$C$6="*",Tulemused!$C$6=K57)))</f>
        <v>1</v>
      </c>
      <c r="F57" t="s">
        <v>156</v>
      </c>
      <c r="G57" t="s">
        <v>171</v>
      </c>
      <c r="H57" t="s">
        <v>7</v>
      </c>
      <c r="I57" t="s">
        <v>41</v>
      </c>
      <c r="J57" t="s">
        <v>165</v>
      </c>
      <c r="K57" t="s">
        <v>176</v>
      </c>
      <c r="L57">
        <v>1</v>
      </c>
      <c r="M57" s="24">
        <v>1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1</v>
      </c>
      <c r="U57" s="24">
        <v>0</v>
      </c>
      <c r="V57" s="24">
        <v>0</v>
      </c>
      <c r="W57" s="24">
        <v>0</v>
      </c>
      <c r="X57" s="24">
        <v>0</v>
      </c>
      <c r="Z57" s="24">
        <v>0</v>
      </c>
      <c r="AA57" s="24">
        <v>0</v>
      </c>
      <c r="AB57" s="24">
        <v>0</v>
      </c>
      <c r="AC57" s="24">
        <v>1</v>
      </c>
      <c r="AD57" s="24">
        <v>0</v>
      </c>
      <c r="AE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1</v>
      </c>
      <c r="AN57" s="24">
        <v>1</v>
      </c>
      <c r="AP57" s="24">
        <v>1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W57" s="13">
        <v>1</v>
      </c>
      <c r="AX57" s="13">
        <v>0</v>
      </c>
      <c r="AY57" s="13">
        <v>0</v>
      </c>
      <c r="AZ57" s="13">
        <v>0</v>
      </c>
      <c r="BA57" s="15">
        <v>0</v>
      </c>
      <c r="BB57" s="15">
        <v>0</v>
      </c>
      <c r="BC57" s="15">
        <v>0</v>
      </c>
      <c r="BD57" s="15">
        <v>1</v>
      </c>
      <c r="BE57" s="13">
        <v>1</v>
      </c>
      <c r="BF57" s="13">
        <v>0</v>
      </c>
      <c r="BG57" s="13">
        <v>0</v>
      </c>
      <c r="BH57" s="13">
        <v>0</v>
      </c>
      <c r="BI57" t="s">
        <v>8</v>
      </c>
      <c r="BJ57" s="24">
        <v>4</v>
      </c>
      <c r="BK57" s="24">
        <v>4</v>
      </c>
      <c r="BL57" s="24">
        <v>4</v>
      </c>
      <c r="BM57" s="24" t="s">
        <v>216</v>
      </c>
      <c r="BN57" s="24" t="s">
        <v>216</v>
      </c>
      <c r="BO57" s="24">
        <v>4</v>
      </c>
      <c r="BP57" t="s">
        <v>68</v>
      </c>
    </row>
    <row r="58" spans="1:68" s="5" customFormat="1" x14ac:dyDescent="0.25">
      <c r="A58">
        <v>62</v>
      </c>
      <c r="B58" s="5">
        <v>116</v>
      </c>
      <c r="C58" s="6">
        <v>45722.615567129629</v>
      </c>
      <c r="D58" s="22">
        <v>1</v>
      </c>
      <c r="E58" s="22">
        <f>1*(AND(OR(Tulemused!$C$2="*",Tulemused!$C$2=J58),OR(Tulemused!$C$3="*",Tulemused!$C$3=I58),OR(Tulemused!$C$4="*",Tulemused!$C$4=G58),OR(Tulemused!$C$5="*",Tulemused!$C$5=H58),OR(Tulemused!$C$6="*",Tulemused!$C$6=K58)))</f>
        <v>1</v>
      </c>
      <c r="F58" s="2" t="s">
        <v>156</v>
      </c>
      <c r="G58" t="s">
        <v>171</v>
      </c>
      <c r="H58" s="5" t="s">
        <v>9</v>
      </c>
      <c r="I58" s="5" t="s">
        <v>144</v>
      </c>
      <c r="J58" t="s">
        <v>165</v>
      </c>
      <c r="K58" t="s">
        <v>177</v>
      </c>
      <c r="L58" s="5">
        <v>7</v>
      </c>
      <c r="M58" s="24">
        <v>1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1</v>
      </c>
      <c r="U58" s="25">
        <v>0</v>
      </c>
      <c r="V58" s="25">
        <v>0</v>
      </c>
      <c r="W58" s="25">
        <v>0</v>
      </c>
      <c r="X58" s="25">
        <v>0</v>
      </c>
      <c r="Z58" s="25">
        <v>1</v>
      </c>
      <c r="AA58" s="25">
        <v>0</v>
      </c>
      <c r="AB58" s="25">
        <v>0</v>
      </c>
      <c r="AC58" s="25">
        <v>0</v>
      </c>
      <c r="AD58" s="25">
        <v>1</v>
      </c>
      <c r="AE58" s="25">
        <v>0</v>
      </c>
      <c r="AF58" s="5" t="s">
        <v>35</v>
      </c>
      <c r="AG58" s="25"/>
      <c r="AH58" s="25"/>
      <c r="AI58" s="25"/>
      <c r="AJ58" s="25"/>
      <c r="AK58" s="25"/>
      <c r="AL58" s="25"/>
      <c r="AM58" s="25"/>
      <c r="AN58" s="25"/>
      <c r="AP58" s="25"/>
      <c r="AQ58" s="25"/>
      <c r="AR58" s="25"/>
      <c r="AS58" s="25"/>
      <c r="AT58" s="25"/>
      <c r="AU58" s="25"/>
      <c r="BI58" s="5" t="s">
        <v>65</v>
      </c>
      <c r="BJ58" s="24" t="s">
        <v>216</v>
      </c>
      <c r="BK58" s="24" t="s">
        <v>216</v>
      </c>
      <c r="BL58" s="24" t="s">
        <v>216</v>
      </c>
      <c r="BM58" s="24" t="s">
        <v>216</v>
      </c>
      <c r="BN58" s="24" t="s">
        <v>216</v>
      </c>
      <c r="BO58" s="24" t="s">
        <v>216</v>
      </c>
      <c r="BP58" t="s">
        <v>68</v>
      </c>
    </row>
    <row r="59" spans="1:68" x14ac:dyDescent="0.25">
      <c r="A59">
        <v>63</v>
      </c>
      <c r="B59">
        <v>125</v>
      </c>
      <c r="C59" s="1">
        <v>45730.594965277778</v>
      </c>
      <c r="D59" s="22">
        <v>1</v>
      </c>
      <c r="E59" s="22">
        <f>1*(AND(OR(Tulemused!$C$2="*",Tulemused!$C$2=J59),OR(Tulemused!$C$3="*",Tulemused!$C$3=I59),OR(Tulemused!$C$4="*",Tulemused!$C$4=G59),OR(Tulemused!$C$5="*",Tulemused!$C$5=H59),OR(Tulemused!$C$6="*",Tulemused!$C$6=K59)))</f>
        <v>1</v>
      </c>
      <c r="F59" s="2" t="s">
        <v>154</v>
      </c>
      <c r="G59" t="s">
        <v>171</v>
      </c>
      <c r="H59" t="s">
        <v>24</v>
      </c>
      <c r="I59" t="s">
        <v>141</v>
      </c>
      <c r="J59" t="s">
        <v>141</v>
      </c>
      <c r="K59" s="5" t="s">
        <v>180</v>
      </c>
      <c r="L59">
        <v>3</v>
      </c>
      <c r="M59" s="24">
        <v>0</v>
      </c>
      <c r="N59" s="24">
        <v>1</v>
      </c>
      <c r="O59" s="24">
        <v>0</v>
      </c>
      <c r="P59" s="24">
        <v>0</v>
      </c>
      <c r="Q59" s="24">
        <v>0</v>
      </c>
      <c r="R59" s="24">
        <v>1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Z59" s="24">
        <v>1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G59" s="24">
        <v>1</v>
      </c>
      <c r="AH59" s="24">
        <v>0</v>
      </c>
      <c r="AI59" s="24">
        <v>1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P59" s="24">
        <v>0</v>
      </c>
      <c r="AQ59" s="24">
        <v>1</v>
      </c>
      <c r="AR59" s="24">
        <v>0</v>
      </c>
      <c r="AS59" s="24">
        <v>0</v>
      </c>
      <c r="AT59" s="24">
        <v>0</v>
      </c>
      <c r="AU59" s="24">
        <v>0</v>
      </c>
      <c r="AW59" s="13">
        <v>1</v>
      </c>
      <c r="AX59" s="13">
        <v>0</v>
      </c>
      <c r="AY59" s="13">
        <v>0</v>
      </c>
      <c r="AZ59" s="13">
        <v>0</v>
      </c>
      <c r="BA59" s="15">
        <v>1</v>
      </c>
      <c r="BB59" s="15">
        <v>0</v>
      </c>
      <c r="BC59" s="15">
        <v>0</v>
      </c>
      <c r="BD59" s="15">
        <v>0</v>
      </c>
      <c r="BE59" s="13">
        <v>0</v>
      </c>
      <c r="BF59" s="13">
        <v>0</v>
      </c>
      <c r="BG59" s="13">
        <v>0</v>
      </c>
      <c r="BH59" s="13">
        <v>1</v>
      </c>
      <c r="BI59" t="s">
        <v>218</v>
      </c>
      <c r="BJ59" s="24">
        <v>4</v>
      </c>
      <c r="BK59" s="24" t="s">
        <v>216</v>
      </c>
      <c r="BL59" s="24" t="s">
        <v>216</v>
      </c>
      <c r="BM59" s="24">
        <v>4</v>
      </c>
      <c r="BN59" s="24">
        <v>3</v>
      </c>
      <c r="BO59" s="24">
        <v>4</v>
      </c>
      <c r="BP59" t="s">
        <v>68</v>
      </c>
    </row>
    <row r="60" spans="1:68" x14ac:dyDescent="0.25">
      <c r="A60">
        <v>64</v>
      </c>
      <c r="B60">
        <v>126</v>
      </c>
      <c r="C60" s="1">
        <v>45730.599374999998</v>
      </c>
      <c r="D60" s="22">
        <v>1</v>
      </c>
      <c r="E60" s="22">
        <f>1*(AND(OR(Tulemused!$C$2="*",Tulemused!$C$2=J60),OR(Tulemused!$C$3="*",Tulemused!$C$3=I60),OR(Tulemused!$C$4="*",Tulemused!$C$4=G60),OR(Tulemused!$C$5="*",Tulemused!$C$5=H60),OR(Tulemused!$C$6="*",Tulemused!$C$6=K60)))</f>
        <v>1</v>
      </c>
      <c r="F60" s="2" t="s">
        <v>154</v>
      </c>
      <c r="G60" t="s">
        <v>171</v>
      </c>
      <c r="H60" t="s">
        <v>9</v>
      </c>
      <c r="I60" t="s">
        <v>141</v>
      </c>
      <c r="J60" t="s">
        <v>141</v>
      </c>
      <c r="K60" s="5" t="s">
        <v>180</v>
      </c>
      <c r="L60">
        <v>4</v>
      </c>
      <c r="M60" s="24">
        <v>0</v>
      </c>
      <c r="N60" s="24">
        <v>0</v>
      </c>
      <c r="O60" s="24">
        <v>0</v>
      </c>
      <c r="P60" s="24">
        <v>0</v>
      </c>
      <c r="Q60" s="24">
        <v>1</v>
      </c>
      <c r="R60" s="24">
        <v>1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Z60" s="24">
        <v>1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G60" s="24">
        <v>0</v>
      </c>
      <c r="AH60" s="24">
        <v>0</v>
      </c>
      <c r="AI60" s="24">
        <v>1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P60" s="24">
        <v>1</v>
      </c>
      <c r="AQ60" s="24">
        <v>0</v>
      </c>
      <c r="AR60" s="24">
        <v>1</v>
      </c>
      <c r="AS60" s="24">
        <v>0</v>
      </c>
      <c r="AT60" s="24">
        <v>0</v>
      </c>
      <c r="AU60" s="24">
        <v>0</v>
      </c>
      <c r="AW60" s="13">
        <v>1</v>
      </c>
      <c r="AX60" s="13">
        <v>0</v>
      </c>
      <c r="AY60" s="13">
        <v>0</v>
      </c>
      <c r="AZ60" s="13">
        <v>0</v>
      </c>
      <c r="BA60" s="15">
        <v>0</v>
      </c>
      <c r="BB60" s="15">
        <v>0</v>
      </c>
      <c r="BC60" s="15">
        <v>0</v>
      </c>
      <c r="BD60" s="15">
        <v>1</v>
      </c>
      <c r="BE60" s="13">
        <v>0</v>
      </c>
      <c r="BF60" s="13">
        <v>0</v>
      </c>
      <c r="BG60" s="13">
        <v>0</v>
      </c>
      <c r="BH60" s="13">
        <v>1</v>
      </c>
      <c r="BI60" t="s">
        <v>218</v>
      </c>
      <c r="BJ60" s="24">
        <v>4</v>
      </c>
      <c r="BK60" s="24" t="s">
        <v>216</v>
      </c>
      <c r="BL60" s="24" t="s">
        <v>216</v>
      </c>
      <c r="BM60" s="24">
        <v>4</v>
      </c>
      <c r="BN60" s="24" t="s">
        <v>216</v>
      </c>
      <c r="BO60" s="24">
        <v>4</v>
      </c>
      <c r="BP60" t="s">
        <v>68</v>
      </c>
    </row>
    <row r="61" spans="1:68" x14ac:dyDescent="0.25">
      <c r="A61">
        <v>65</v>
      </c>
      <c r="B61">
        <v>127</v>
      </c>
      <c r="C61" s="1">
        <v>45730.603067129632</v>
      </c>
      <c r="D61" s="22">
        <v>1</v>
      </c>
      <c r="E61" s="22">
        <f>1*(AND(OR(Tulemused!$C$2="*",Tulemused!$C$2=J61),OR(Tulemused!$C$3="*",Tulemused!$C$3=I61),OR(Tulemused!$C$4="*",Tulemused!$C$4=G61),OR(Tulemused!$C$5="*",Tulemused!$C$5=H61),OR(Tulemused!$C$6="*",Tulemused!$C$6=K61)))</f>
        <v>1</v>
      </c>
      <c r="F61" s="2" t="s">
        <v>154</v>
      </c>
      <c r="G61" t="s">
        <v>170</v>
      </c>
      <c r="H61" t="s">
        <v>9</v>
      </c>
      <c r="I61" t="s">
        <v>141</v>
      </c>
      <c r="J61" t="s">
        <v>141</v>
      </c>
      <c r="K61" s="5" t="s">
        <v>180</v>
      </c>
      <c r="L61">
        <v>4</v>
      </c>
      <c r="M61" s="24">
        <v>0</v>
      </c>
      <c r="N61" s="24">
        <v>0</v>
      </c>
      <c r="O61" s="24">
        <v>1</v>
      </c>
      <c r="P61" s="24">
        <v>0</v>
      </c>
      <c r="Q61" s="24">
        <v>0</v>
      </c>
      <c r="R61" s="24">
        <v>1</v>
      </c>
      <c r="S61" s="24">
        <v>0</v>
      </c>
      <c r="T61" s="24">
        <v>0</v>
      </c>
      <c r="U61" s="24">
        <v>0</v>
      </c>
      <c r="V61" s="24">
        <v>1</v>
      </c>
      <c r="W61" s="24">
        <v>0</v>
      </c>
      <c r="X61" s="24">
        <v>0</v>
      </c>
      <c r="Z61" s="24">
        <v>1</v>
      </c>
      <c r="AA61" s="24">
        <v>0</v>
      </c>
      <c r="AB61" s="24">
        <v>1</v>
      </c>
      <c r="AC61" s="24">
        <v>0</v>
      </c>
      <c r="AD61" s="24">
        <v>0</v>
      </c>
      <c r="AE61" s="24">
        <v>0</v>
      </c>
      <c r="AG61" s="24">
        <v>1</v>
      </c>
      <c r="AH61" s="24">
        <v>0</v>
      </c>
      <c r="AI61" s="24">
        <v>0</v>
      </c>
      <c r="AJ61" s="24">
        <v>1</v>
      </c>
      <c r="AK61" s="24">
        <v>0</v>
      </c>
      <c r="AL61" s="24">
        <v>0</v>
      </c>
      <c r="AM61" s="24">
        <v>0</v>
      </c>
      <c r="AN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1</v>
      </c>
      <c r="AU61" s="24">
        <v>0</v>
      </c>
      <c r="AW61" s="13">
        <v>1</v>
      </c>
      <c r="AX61" s="13">
        <v>0</v>
      </c>
      <c r="AY61" s="13">
        <v>0</v>
      </c>
      <c r="AZ61" s="13">
        <v>0</v>
      </c>
      <c r="BA61" s="15">
        <v>0</v>
      </c>
      <c r="BB61" s="15">
        <v>0</v>
      </c>
      <c r="BC61" s="15">
        <v>0</v>
      </c>
      <c r="BD61" s="15">
        <v>1</v>
      </c>
      <c r="BE61" s="13">
        <v>0</v>
      </c>
      <c r="BF61" s="13">
        <v>0</v>
      </c>
      <c r="BG61" s="13">
        <v>0</v>
      </c>
      <c r="BH61" s="13">
        <v>1</v>
      </c>
      <c r="BI61" t="s">
        <v>218</v>
      </c>
      <c r="BJ61" s="24">
        <v>4</v>
      </c>
      <c r="BK61" s="24" t="s">
        <v>216</v>
      </c>
      <c r="BL61" s="24">
        <v>4</v>
      </c>
      <c r="BM61" s="24">
        <v>4</v>
      </c>
      <c r="BN61" s="24">
        <v>3</v>
      </c>
      <c r="BO61" s="24" t="s">
        <v>216</v>
      </c>
      <c r="BP61" t="s">
        <v>68</v>
      </c>
    </row>
    <row r="62" spans="1:68" x14ac:dyDescent="0.25">
      <c r="A62">
        <v>66</v>
      </c>
      <c r="B62">
        <v>128</v>
      </c>
      <c r="C62" s="1">
        <v>45730.617048611108</v>
      </c>
      <c r="D62" s="22">
        <v>1</v>
      </c>
      <c r="E62" s="22">
        <f>1*(AND(OR(Tulemused!$C$2="*",Tulemused!$C$2=J62),OR(Tulemused!$C$3="*",Tulemused!$C$3=I62),OR(Tulemused!$C$4="*",Tulemused!$C$4=G62),OR(Tulemused!$C$5="*",Tulemused!$C$5=H62),OR(Tulemused!$C$6="*",Tulemused!$C$6=K62)))</f>
        <v>1</v>
      </c>
      <c r="F62" s="2" t="s">
        <v>154</v>
      </c>
      <c r="G62" t="s">
        <v>170</v>
      </c>
      <c r="H62" t="s">
        <v>9</v>
      </c>
      <c r="I62" t="s">
        <v>141</v>
      </c>
      <c r="J62" t="s">
        <v>141</v>
      </c>
      <c r="K62" s="5" t="s">
        <v>180</v>
      </c>
      <c r="L62">
        <v>3</v>
      </c>
      <c r="M62" s="24">
        <v>0</v>
      </c>
      <c r="N62" s="24">
        <v>0</v>
      </c>
      <c r="O62" s="24">
        <v>1</v>
      </c>
      <c r="P62" s="24">
        <v>0</v>
      </c>
      <c r="Q62" s="24">
        <v>0</v>
      </c>
      <c r="R62" s="24">
        <v>1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Z62" s="24">
        <v>1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G62" s="24">
        <v>0</v>
      </c>
      <c r="AH62" s="24">
        <v>0</v>
      </c>
      <c r="AI62" s="24">
        <v>1</v>
      </c>
      <c r="AJ62" s="24">
        <v>0</v>
      </c>
      <c r="AK62" s="24">
        <v>0</v>
      </c>
      <c r="AL62" s="24">
        <v>1</v>
      </c>
      <c r="AM62" s="24">
        <v>0</v>
      </c>
      <c r="AN62" s="24">
        <v>0</v>
      </c>
      <c r="AP62" s="24">
        <v>1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W62" s="13">
        <v>1</v>
      </c>
      <c r="AX62" s="13">
        <v>0</v>
      </c>
      <c r="AY62" s="13">
        <v>0</v>
      </c>
      <c r="AZ62" s="13">
        <v>0</v>
      </c>
      <c r="BA62" s="15">
        <v>0</v>
      </c>
      <c r="BB62" s="15">
        <v>0</v>
      </c>
      <c r="BC62" s="15">
        <v>0</v>
      </c>
      <c r="BD62" s="15">
        <v>1</v>
      </c>
      <c r="BE62" s="13">
        <v>0</v>
      </c>
      <c r="BF62" s="13">
        <v>0</v>
      </c>
      <c r="BG62" s="13">
        <v>0</v>
      </c>
      <c r="BH62" s="13">
        <v>1</v>
      </c>
      <c r="BI62" t="s">
        <v>218</v>
      </c>
      <c r="BJ62" s="24">
        <v>4</v>
      </c>
      <c r="BK62" s="24" t="s">
        <v>216</v>
      </c>
      <c r="BL62" s="24">
        <v>4</v>
      </c>
      <c r="BM62" s="24">
        <v>4</v>
      </c>
      <c r="BN62" s="24">
        <v>4</v>
      </c>
      <c r="BO62" s="24" t="s">
        <v>216</v>
      </c>
      <c r="BP62" t="s">
        <v>68</v>
      </c>
    </row>
    <row r="63" spans="1:68" x14ac:dyDescent="0.25">
      <c r="A63">
        <v>67</v>
      </c>
      <c r="B63">
        <v>130</v>
      </c>
      <c r="C63" s="1">
        <v>45730.656828703701</v>
      </c>
      <c r="D63" s="22">
        <v>1</v>
      </c>
      <c r="E63" s="22">
        <f>1*(AND(OR(Tulemused!$C$2="*",Tulemused!$C$2=J63),OR(Tulemused!$C$3="*",Tulemused!$C$3=I63),OR(Tulemused!$C$4="*",Tulemused!$C$4=G63),OR(Tulemused!$C$5="*",Tulemused!$C$5=H63),OR(Tulemused!$C$6="*",Tulemused!$C$6=K63)))</f>
        <v>1</v>
      </c>
      <c r="F63" s="2" t="s">
        <v>154</v>
      </c>
      <c r="G63" t="s">
        <v>171</v>
      </c>
      <c r="H63" t="s">
        <v>7</v>
      </c>
      <c r="I63" t="s">
        <v>141</v>
      </c>
      <c r="J63" t="s">
        <v>141</v>
      </c>
      <c r="K63" s="5" t="s">
        <v>180</v>
      </c>
      <c r="L63">
        <v>4</v>
      </c>
      <c r="M63" s="24">
        <v>0</v>
      </c>
      <c r="N63" s="24">
        <v>1</v>
      </c>
      <c r="O63" s="24">
        <v>0</v>
      </c>
      <c r="P63" s="24">
        <v>0</v>
      </c>
      <c r="Q63" s="24">
        <v>0</v>
      </c>
      <c r="R63" s="24">
        <v>1</v>
      </c>
      <c r="S63" s="24">
        <v>0</v>
      </c>
      <c r="T63" s="24">
        <v>0</v>
      </c>
      <c r="U63" s="24">
        <v>0</v>
      </c>
      <c r="V63" s="24">
        <v>0</v>
      </c>
      <c r="W63" s="24">
        <v>1</v>
      </c>
      <c r="X63" s="24">
        <v>0</v>
      </c>
      <c r="Z63" s="24">
        <v>1</v>
      </c>
      <c r="AA63" s="24">
        <v>1</v>
      </c>
      <c r="AB63" s="24">
        <v>1</v>
      </c>
      <c r="AC63" s="24">
        <v>0</v>
      </c>
      <c r="AD63" s="24">
        <v>0</v>
      </c>
      <c r="AE63" s="24">
        <v>0</v>
      </c>
      <c r="AG63" s="24">
        <v>1</v>
      </c>
      <c r="AH63" s="24">
        <v>1</v>
      </c>
      <c r="AI63" s="24">
        <v>1</v>
      </c>
      <c r="AJ63" s="24">
        <v>1</v>
      </c>
      <c r="AK63" s="24">
        <v>0</v>
      </c>
      <c r="AL63" s="24">
        <v>0</v>
      </c>
      <c r="AM63" s="24">
        <v>1</v>
      </c>
      <c r="AN63" s="24">
        <v>0</v>
      </c>
      <c r="AP63" s="24">
        <v>1</v>
      </c>
      <c r="AQ63" s="24">
        <v>1</v>
      </c>
      <c r="AR63" s="24">
        <v>0</v>
      </c>
      <c r="AS63" s="24">
        <v>0</v>
      </c>
      <c r="AT63" s="24">
        <v>1</v>
      </c>
      <c r="AU63" s="24">
        <v>1</v>
      </c>
      <c r="AW63" s="13">
        <v>1</v>
      </c>
      <c r="AX63" s="13">
        <v>1</v>
      </c>
      <c r="AY63" s="13">
        <v>0</v>
      </c>
      <c r="AZ63" s="13">
        <v>0</v>
      </c>
      <c r="BA63" s="15">
        <v>0</v>
      </c>
      <c r="BB63" s="15">
        <v>0</v>
      </c>
      <c r="BC63" s="15">
        <v>0</v>
      </c>
      <c r="BD63" s="15">
        <v>1</v>
      </c>
      <c r="BE63" s="13">
        <v>0</v>
      </c>
      <c r="BF63" s="13">
        <v>0</v>
      </c>
      <c r="BG63" s="13">
        <v>0</v>
      </c>
      <c r="BH63" s="13">
        <v>1</v>
      </c>
      <c r="BI63" t="s">
        <v>218</v>
      </c>
      <c r="BJ63" s="24">
        <v>4</v>
      </c>
      <c r="BK63" s="24">
        <v>4</v>
      </c>
      <c r="BL63" s="24">
        <v>4</v>
      </c>
      <c r="BM63" s="24">
        <v>4</v>
      </c>
      <c r="BN63" s="24">
        <v>4</v>
      </c>
      <c r="BO63" s="24">
        <v>4</v>
      </c>
      <c r="BP63" t="s">
        <v>68</v>
      </c>
    </row>
    <row r="64" spans="1:68" x14ac:dyDescent="0.25">
      <c r="A64">
        <v>68</v>
      </c>
      <c r="B64">
        <v>131</v>
      </c>
      <c r="C64" s="1">
        <v>45730.657025462962</v>
      </c>
      <c r="D64" s="22">
        <v>1</v>
      </c>
      <c r="E64" s="22">
        <f>1*(AND(OR(Tulemused!$C$2="*",Tulemused!$C$2=J64),OR(Tulemused!$C$3="*",Tulemused!$C$3=I64),OR(Tulemused!$C$4="*",Tulemused!$C$4=G64),OR(Tulemused!$C$5="*",Tulemused!$C$5=H64),OR(Tulemused!$C$6="*",Tulemused!$C$6=K64)))</f>
        <v>1</v>
      </c>
      <c r="F64" s="2" t="s">
        <v>154</v>
      </c>
      <c r="G64" t="s">
        <v>170</v>
      </c>
      <c r="H64" t="s">
        <v>20</v>
      </c>
      <c r="I64" t="s">
        <v>141</v>
      </c>
      <c r="J64" t="s">
        <v>141</v>
      </c>
      <c r="K64" s="5" t="s">
        <v>180</v>
      </c>
      <c r="L64">
        <v>4</v>
      </c>
      <c r="M64" s="24">
        <v>0</v>
      </c>
      <c r="N64" s="24">
        <v>1</v>
      </c>
      <c r="O64" s="24">
        <v>0</v>
      </c>
      <c r="P64" s="24">
        <v>0</v>
      </c>
      <c r="Q64" s="24">
        <v>0</v>
      </c>
      <c r="R64" s="24">
        <v>1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t="s">
        <v>42</v>
      </c>
      <c r="Z64" s="24">
        <v>1</v>
      </c>
      <c r="AA64" s="24">
        <v>0</v>
      </c>
      <c r="AB64" s="24">
        <v>1</v>
      </c>
      <c r="AC64" s="24">
        <v>0</v>
      </c>
      <c r="AD64" s="24">
        <v>1</v>
      </c>
      <c r="AE64" s="24">
        <v>1</v>
      </c>
      <c r="AG64" s="24">
        <v>1</v>
      </c>
      <c r="AH64" s="24">
        <v>1</v>
      </c>
      <c r="AI64" s="24">
        <v>1</v>
      </c>
      <c r="AJ64" s="24">
        <v>0</v>
      </c>
      <c r="AK64" s="24">
        <v>1</v>
      </c>
      <c r="AL64" s="24">
        <v>1</v>
      </c>
      <c r="AM64" s="24">
        <v>1</v>
      </c>
      <c r="AN64" s="24">
        <v>0</v>
      </c>
      <c r="AP64" s="24">
        <v>1</v>
      </c>
      <c r="AQ64" s="24">
        <v>1</v>
      </c>
      <c r="AR64" s="24">
        <v>1</v>
      </c>
      <c r="AS64" s="24">
        <v>0</v>
      </c>
      <c r="AT64" s="24">
        <v>1</v>
      </c>
      <c r="AU64" s="24">
        <v>1</v>
      </c>
      <c r="AW64" s="13">
        <v>1</v>
      </c>
      <c r="AX64" s="13">
        <v>1</v>
      </c>
      <c r="AY64" s="13">
        <v>0</v>
      </c>
      <c r="AZ64" s="13">
        <v>0</v>
      </c>
      <c r="BA64" s="15">
        <v>1</v>
      </c>
      <c r="BB64" s="15">
        <v>0</v>
      </c>
      <c r="BC64" s="15">
        <v>0</v>
      </c>
      <c r="BD64" s="15">
        <v>0</v>
      </c>
      <c r="BE64" s="13">
        <v>0</v>
      </c>
      <c r="BF64" s="13">
        <v>1</v>
      </c>
      <c r="BG64" s="13">
        <v>0</v>
      </c>
      <c r="BH64" s="13">
        <v>0</v>
      </c>
      <c r="BI64" t="s">
        <v>218</v>
      </c>
      <c r="BJ64" s="24">
        <v>4</v>
      </c>
      <c r="BK64" s="24">
        <v>4</v>
      </c>
      <c r="BL64" s="24">
        <v>4</v>
      </c>
      <c r="BM64" s="24">
        <v>4</v>
      </c>
      <c r="BN64" s="24">
        <v>4</v>
      </c>
      <c r="BO64" s="24">
        <v>4</v>
      </c>
      <c r="BP64" t="s">
        <v>68</v>
      </c>
    </row>
    <row r="65" spans="1:68" x14ac:dyDescent="0.25">
      <c r="A65">
        <v>69</v>
      </c>
      <c r="B65">
        <v>132</v>
      </c>
      <c r="C65" s="1">
        <v>45730.657106481478</v>
      </c>
      <c r="D65" s="22">
        <v>1</v>
      </c>
      <c r="E65" s="22">
        <f>1*(AND(OR(Tulemused!$C$2="*",Tulemused!$C$2=J65),OR(Tulemused!$C$3="*",Tulemused!$C$3=I65),OR(Tulemused!$C$4="*",Tulemused!$C$4=G65),OR(Tulemused!$C$5="*",Tulemused!$C$5=H65),OR(Tulemused!$C$6="*",Tulemused!$C$6=K65)))</f>
        <v>1</v>
      </c>
      <c r="F65" s="2" t="s">
        <v>154</v>
      </c>
      <c r="G65" t="s">
        <v>171</v>
      </c>
      <c r="H65" t="s">
        <v>7</v>
      </c>
      <c r="I65" t="s">
        <v>141</v>
      </c>
      <c r="J65" t="s">
        <v>141</v>
      </c>
      <c r="K65" t="s">
        <v>178</v>
      </c>
      <c r="L65">
        <v>2</v>
      </c>
      <c r="M65" s="24">
        <v>0</v>
      </c>
      <c r="N65" s="24">
        <v>0</v>
      </c>
      <c r="O65" s="24">
        <v>1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1</v>
      </c>
      <c r="X65" s="24">
        <v>1</v>
      </c>
      <c r="Z65" s="24">
        <v>1</v>
      </c>
      <c r="AA65" s="24">
        <v>0</v>
      </c>
      <c r="AB65" s="24">
        <v>1</v>
      </c>
      <c r="AC65" s="24">
        <v>1</v>
      </c>
      <c r="AD65" s="24">
        <v>0</v>
      </c>
      <c r="AE65" s="24">
        <v>1</v>
      </c>
      <c r="AG65" s="24">
        <v>1</v>
      </c>
      <c r="AH65" s="24">
        <v>0</v>
      </c>
      <c r="AI65" s="24">
        <v>1</v>
      </c>
      <c r="AJ65" s="24">
        <v>1</v>
      </c>
      <c r="AK65" s="24">
        <v>1</v>
      </c>
      <c r="AL65" s="24">
        <v>1</v>
      </c>
      <c r="AM65" s="24">
        <v>1</v>
      </c>
      <c r="AN65" s="24">
        <v>0</v>
      </c>
      <c r="AP65" s="24">
        <v>1</v>
      </c>
      <c r="AQ65" s="24">
        <v>0</v>
      </c>
      <c r="AR65" s="24">
        <v>0</v>
      </c>
      <c r="AS65" s="24">
        <v>0</v>
      </c>
      <c r="AT65" s="24">
        <v>1</v>
      </c>
      <c r="AU65" s="24">
        <v>1</v>
      </c>
      <c r="AW65" s="13">
        <v>1</v>
      </c>
      <c r="AX65" s="13">
        <v>0</v>
      </c>
      <c r="AY65" s="13">
        <v>0</v>
      </c>
      <c r="AZ65" s="13">
        <v>0</v>
      </c>
      <c r="BA65" s="15">
        <v>1</v>
      </c>
      <c r="BB65" s="15">
        <v>0</v>
      </c>
      <c r="BC65" s="15">
        <v>0</v>
      </c>
      <c r="BD65" s="15">
        <v>0</v>
      </c>
      <c r="BE65" s="13">
        <v>1</v>
      </c>
      <c r="BF65" s="13">
        <v>0</v>
      </c>
      <c r="BG65" s="13">
        <v>0</v>
      </c>
      <c r="BH65" s="13">
        <v>0</v>
      </c>
      <c r="BI65" t="s">
        <v>218</v>
      </c>
      <c r="BJ65" s="24">
        <v>4</v>
      </c>
      <c r="BK65" s="24">
        <v>4</v>
      </c>
      <c r="BL65" s="24">
        <v>4</v>
      </c>
      <c r="BM65" s="24" t="s">
        <v>216</v>
      </c>
      <c r="BN65" s="24">
        <v>4</v>
      </c>
      <c r="BO65" s="24" t="s">
        <v>216</v>
      </c>
      <c r="BP65" t="s">
        <v>68</v>
      </c>
    </row>
    <row r="66" spans="1:68" x14ac:dyDescent="0.25">
      <c r="A66">
        <v>70</v>
      </c>
      <c r="B66">
        <v>133</v>
      </c>
      <c r="C66" s="1">
        <v>45730.678159722222</v>
      </c>
      <c r="D66" s="22">
        <v>1</v>
      </c>
      <c r="E66" s="22">
        <f>1*(AND(OR(Tulemused!$C$2="*",Tulemused!$C$2=J66),OR(Tulemused!$C$3="*",Tulemused!$C$3=I66),OR(Tulemused!$C$4="*",Tulemused!$C$4=G66),OR(Tulemused!$C$5="*",Tulemused!$C$5=H66),OR(Tulemused!$C$6="*",Tulemused!$C$6=K66)))</f>
        <v>1</v>
      </c>
      <c r="F66" s="2" t="s">
        <v>154</v>
      </c>
      <c r="G66" t="s">
        <v>171</v>
      </c>
      <c r="H66" t="s">
        <v>24</v>
      </c>
      <c r="I66" t="s">
        <v>141</v>
      </c>
      <c r="J66" t="s">
        <v>141</v>
      </c>
      <c r="K66" s="5" t="s">
        <v>180</v>
      </c>
      <c r="L66">
        <v>3</v>
      </c>
      <c r="M66" s="24">
        <v>0</v>
      </c>
      <c r="N66" s="24">
        <v>0</v>
      </c>
      <c r="O66" s="24">
        <v>0</v>
      </c>
      <c r="P66" s="24">
        <v>1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1</v>
      </c>
      <c r="X66" s="24">
        <v>0</v>
      </c>
      <c r="Z66" s="24">
        <v>1</v>
      </c>
      <c r="AA66" s="24">
        <v>1</v>
      </c>
      <c r="AB66" s="24">
        <v>0</v>
      </c>
      <c r="AC66" s="24">
        <v>0</v>
      </c>
      <c r="AD66" s="24">
        <v>0</v>
      </c>
      <c r="AE66" s="24">
        <v>0</v>
      </c>
      <c r="AG66" s="24">
        <v>1</v>
      </c>
      <c r="AH66" s="24">
        <v>0</v>
      </c>
      <c r="AI66" s="24">
        <v>1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1</v>
      </c>
      <c r="AU66" s="24">
        <v>0</v>
      </c>
      <c r="AW66" s="13">
        <v>1</v>
      </c>
      <c r="AX66" s="13">
        <v>0</v>
      </c>
      <c r="AY66" s="13">
        <v>0</v>
      </c>
      <c r="AZ66" s="13">
        <v>0</v>
      </c>
      <c r="BA66" s="15">
        <v>0</v>
      </c>
      <c r="BB66" s="15">
        <v>0</v>
      </c>
      <c r="BC66" s="15">
        <v>0</v>
      </c>
      <c r="BD66" s="15">
        <v>1</v>
      </c>
      <c r="BE66" s="13">
        <v>0</v>
      </c>
      <c r="BF66" s="13">
        <v>0</v>
      </c>
      <c r="BG66" s="13">
        <v>0</v>
      </c>
      <c r="BH66" s="13">
        <v>1</v>
      </c>
      <c r="BI66" t="s">
        <v>218</v>
      </c>
      <c r="BJ66" s="24" t="s">
        <v>216</v>
      </c>
      <c r="BK66" s="24">
        <v>4</v>
      </c>
      <c r="BL66" s="24">
        <v>4</v>
      </c>
      <c r="BM66" s="24">
        <v>4</v>
      </c>
      <c r="BN66" s="24">
        <v>3</v>
      </c>
      <c r="BO66" s="24">
        <v>3</v>
      </c>
      <c r="BP66" t="s">
        <v>68</v>
      </c>
    </row>
    <row r="67" spans="1:68" x14ac:dyDescent="0.25">
      <c r="A67">
        <v>71</v>
      </c>
      <c r="B67">
        <v>134</v>
      </c>
      <c r="C67" s="1">
        <v>45730.679618055554</v>
      </c>
      <c r="D67" s="22">
        <v>1</v>
      </c>
      <c r="E67" s="22">
        <f>1*(AND(OR(Tulemused!$C$2="*",Tulemused!$C$2=J67),OR(Tulemused!$C$3="*",Tulemused!$C$3=I67),OR(Tulemused!$C$4="*",Tulemused!$C$4=G67),OR(Tulemused!$C$5="*",Tulemused!$C$5=H67),OR(Tulemused!$C$6="*",Tulemused!$C$6=K67)))</f>
        <v>1</v>
      </c>
      <c r="F67" s="2" t="s">
        <v>154</v>
      </c>
      <c r="G67" t="s">
        <v>170</v>
      </c>
      <c r="H67" t="s">
        <v>9</v>
      </c>
      <c r="I67" t="s">
        <v>141</v>
      </c>
      <c r="J67" t="s">
        <v>141</v>
      </c>
      <c r="K67" s="5" t="s">
        <v>180</v>
      </c>
      <c r="L67">
        <v>4</v>
      </c>
      <c r="M67" s="24">
        <v>0</v>
      </c>
      <c r="N67" s="24">
        <v>0</v>
      </c>
      <c r="O67" s="24">
        <v>1</v>
      </c>
      <c r="P67" s="24">
        <v>0</v>
      </c>
      <c r="Q67" s="24">
        <v>0</v>
      </c>
      <c r="R67" s="24">
        <v>1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Z67" s="24">
        <v>1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G67" s="24">
        <v>0</v>
      </c>
      <c r="AH67" s="24">
        <v>0</v>
      </c>
      <c r="AI67" s="24">
        <v>1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P67" s="24">
        <v>1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W67" s="13">
        <v>1</v>
      </c>
      <c r="AX67" s="13">
        <v>0</v>
      </c>
      <c r="AY67" s="13">
        <v>0</v>
      </c>
      <c r="AZ67" s="13">
        <v>0</v>
      </c>
      <c r="BA67" s="15">
        <v>1</v>
      </c>
      <c r="BB67" s="15">
        <v>0</v>
      </c>
      <c r="BC67" s="15">
        <v>0</v>
      </c>
      <c r="BD67" s="15">
        <v>0</v>
      </c>
      <c r="BE67" s="13">
        <v>0</v>
      </c>
      <c r="BF67" s="13">
        <v>0</v>
      </c>
      <c r="BG67" s="13">
        <v>0</v>
      </c>
      <c r="BH67" s="13">
        <v>1</v>
      </c>
      <c r="BI67" t="s">
        <v>218</v>
      </c>
      <c r="BJ67" s="24">
        <v>4</v>
      </c>
      <c r="BK67" s="24">
        <v>4</v>
      </c>
      <c r="BL67" s="24">
        <v>4</v>
      </c>
      <c r="BM67" s="24" t="s">
        <v>216</v>
      </c>
      <c r="BN67" s="24" t="s">
        <v>216</v>
      </c>
      <c r="BO67" s="24">
        <v>3</v>
      </c>
      <c r="BP67" t="s">
        <v>68</v>
      </c>
    </row>
    <row r="68" spans="1:68" x14ac:dyDescent="0.25">
      <c r="A68">
        <v>72</v>
      </c>
      <c r="B68">
        <v>135</v>
      </c>
      <c r="C68" s="1">
        <v>45730.691666666666</v>
      </c>
      <c r="D68" s="22">
        <v>1</v>
      </c>
      <c r="E68" s="22">
        <f>1*(AND(OR(Tulemused!$C$2="*",Tulemused!$C$2=J68),OR(Tulemused!$C$3="*",Tulemused!$C$3=I68),OR(Tulemused!$C$4="*",Tulemused!$C$4=G68),OR(Tulemused!$C$5="*",Tulemused!$C$5=H68),OR(Tulemused!$C$6="*",Tulemused!$C$6=K68)))</f>
        <v>1</v>
      </c>
      <c r="F68" s="2" t="s">
        <v>154</v>
      </c>
      <c r="G68" t="s">
        <v>171</v>
      </c>
      <c r="H68" t="s">
        <v>9</v>
      </c>
      <c r="I68" t="s">
        <v>141</v>
      </c>
      <c r="J68" t="s">
        <v>141</v>
      </c>
      <c r="K68" s="5" t="s">
        <v>180</v>
      </c>
      <c r="L68">
        <v>3</v>
      </c>
      <c r="M68" s="24">
        <v>0</v>
      </c>
      <c r="N68" s="24">
        <v>1</v>
      </c>
      <c r="O68" s="24">
        <v>0</v>
      </c>
      <c r="P68" s="24">
        <v>0</v>
      </c>
      <c r="Q68" s="24">
        <v>0</v>
      </c>
      <c r="R68" s="24">
        <v>1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Z68" s="24">
        <v>1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G68" s="24">
        <v>1</v>
      </c>
      <c r="AH68" s="24">
        <v>1</v>
      </c>
      <c r="AI68" s="24">
        <v>1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1</v>
      </c>
      <c r="AU68" s="24">
        <v>0</v>
      </c>
      <c r="AW68" s="13">
        <v>0</v>
      </c>
      <c r="AX68" s="13">
        <v>0</v>
      </c>
      <c r="AY68" s="13">
        <v>0</v>
      </c>
      <c r="AZ68" s="13">
        <v>1</v>
      </c>
      <c r="BA68" s="15">
        <v>0</v>
      </c>
      <c r="BB68" s="15">
        <v>0</v>
      </c>
      <c r="BC68" s="15">
        <v>0</v>
      </c>
      <c r="BD68" s="15">
        <v>1</v>
      </c>
      <c r="BE68" s="13">
        <v>0</v>
      </c>
      <c r="BF68" s="13">
        <v>0</v>
      </c>
      <c r="BG68" s="13">
        <v>0</v>
      </c>
      <c r="BH68" s="13">
        <v>1</v>
      </c>
      <c r="BI68" t="s">
        <v>218</v>
      </c>
      <c r="BJ68" s="24" t="s">
        <v>216</v>
      </c>
      <c r="BK68" s="24" t="s">
        <v>216</v>
      </c>
      <c r="BL68" s="24">
        <v>4</v>
      </c>
      <c r="BM68" s="24" t="s">
        <v>216</v>
      </c>
      <c r="BN68" s="24">
        <v>4</v>
      </c>
      <c r="BO68" s="24" t="s">
        <v>216</v>
      </c>
      <c r="BP68" t="s">
        <v>68</v>
      </c>
    </row>
    <row r="69" spans="1:68" x14ac:dyDescent="0.25">
      <c r="A69">
        <v>74</v>
      </c>
      <c r="B69">
        <v>145</v>
      </c>
      <c r="C69" s="1">
        <v>45731.556006944447</v>
      </c>
      <c r="D69" s="22">
        <v>1</v>
      </c>
      <c r="E69" s="22">
        <f>1*(AND(OR(Tulemused!$C$2="*",Tulemused!$C$2=J69),OR(Tulemused!$C$3="*",Tulemused!$C$3=I69),OR(Tulemused!$C$4="*",Tulemused!$C$4=G69),OR(Tulemused!$C$5="*",Tulemused!$C$5=H69),OR(Tulemused!$C$6="*",Tulemused!$C$6=K69)))</f>
        <v>1</v>
      </c>
      <c r="F69" s="2" t="s">
        <v>158</v>
      </c>
      <c r="G69" t="s">
        <v>170</v>
      </c>
      <c r="H69" t="s">
        <v>7</v>
      </c>
      <c r="I69" t="s">
        <v>141</v>
      </c>
      <c r="J69" t="s">
        <v>141</v>
      </c>
      <c r="K69" s="5" t="s">
        <v>180</v>
      </c>
      <c r="L69">
        <v>2</v>
      </c>
      <c r="M69" s="24">
        <v>0</v>
      </c>
      <c r="N69" s="24">
        <v>0</v>
      </c>
      <c r="O69" s="24">
        <v>0</v>
      </c>
      <c r="P69" s="24">
        <v>1</v>
      </c>
      <c r="Q69" s="24">
        <v>0</v>
      </c>
      <c r="R69" s="24">
        <v>1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Z69" s="24">
        <v>0</v>
      </c>
      <c r="AA69" s="24">
        <v>1</v>
      </c>
      <c r="AB69" s="24">
        <v>0</v>
      </c>
      <c r="AC69" s="24">
        <v>0</v>
      </c>
      <c r="AD69" s="24">
        <v>0</v>
      </c>
      <c r="AE69" s="24">
        <v>0</v>
      </c>
      <c r="AG69" s="24">
        <v>1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1</v>
      </c>
      <c r="AU69" s="24">
        <v>0</v>
      </c>
      <c r="AW69" s="13">
        <v>1</v>
      </c>
      <c r="AX69" s="13">
        <v>0</v>
      </c>
      <c r="AY69" s="13">
        <v>0</v>
      </c>
      <c r="AZ69" s="13">
        <v>0</v>
      </c>
      <c r="BA69" s="15">
        <v>0</v>
      </c>
      <c r="BB69" s="15">
        <v>0</v>
      </c>
      <c r="BC69" s="15">
        <v>0</v>
      </c>
      <c r="BD69" s="15">
        <v>1</v>
      </c>
      <c r="BE69" s="13">
        <v>0</v>
      </c>
      <c r="BF69" s="13">
        <v>0</v>
      </c>
      <c r="BG69" s="13">
        <v>0</v>
      </c>
      <c r="BH69" s="13">
        <v>1</v>
      </c>
      <c r="BI69" t="s">
        <v>218</v>
      </c>
      <c r="BJ69" s="24">
        <v>4</v>
      </c>
      <c r="BK69" s="24" t="s">
        <v>216</v>
      </c>
      <c r="BL69" s="24">
        <v>3</v>
      </c>
      <c r="BM69" s="24" t="s">
        <v>216</v>
      </c>
      <c r="BN69" s="24">
        <v>4</v>
      </c>
      <c r="BO69" s="24" t="s">
        <v>216</v>
      </c>
      <c r="BP69" t="s">
        <v>68</v>
      </c>
    </row>
    <row r="70" spans="1:68" x14ac:dyDescent="0.25">
      <c r="A70">
        <v>75</v>
      </c>
      <c r="B70">
        <v>146</v>
      </c>
      <c r="C70" s="1">
        <v>45731.608067129629</v>
      </c>
      <c r="D70" s="22">
        <v>1</v>
      </c>
      <c r="E70" s="22">
        <f>1*(AND(OR(Tulemused!$C$2="*",Tulemused!$C$2=J70),OR(Tulemused!$C$3="*",Tulemused!$C$3=I70),OR(Tulemused!$C$4="*",Tulemused!$C$4=G70),OR(Tulemused!$C$5="*",Tulemused!$C$5=H70),OR(Tulemused!$C$6="*",Tulemused!$C$6=K70)))</f>
        <v>1</v>
      </c>
      <c r="F70" s="2" t="s">
        <v>159</v>
      </c>
      <c r="G70" t="s">
        <v>171</v>
      </c>
      <c r="H70" t="s">
        <v>24</v>
      </c>
      <c r="I70" t="s">
        <v>141</v>
      </c>
      <c r="J70" t="s">
        <v>141</v>
      </c>
      <c r="K70" s="5" t="s">
        <v>180</v>
      </c>
      <c r="L70">
        <v>5</v>
      </c>
      <c r="M70" s="24">
        <v>0</v>
      </c>
      <c r="N70" s="24">
        <v>1</v>
      </c>
      <c r="O70" s="24">
        <v>0</v>
      </c>
      <c r="P70" s="24">
        <v>0</v>
      </c>
      <c r="Q70" s="24">
        <v>0</v>
      </c>
      <c r="R70" s="24">
        <v>1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Z70" s="24">
        <v>1</v>
      </c>
      <c r="AA70" s="24">
        <v>1</v>
      </c>
      <c r="AB70" s="24">
        <v>0</v>
      </c>
      <c r="AC70" s="24">
        <v>1</v>
      </c>
      <c r="AD70" s="24">
        <v>0</v>
      </c>
      <c r="AE70" s="24">
        <v>1</v>
      </c>
      <c r="AG70" s="24">
        <v>1</v>
      </c>
      <c r="AH70" s="24">
        <v>0</v>
      </c>
      <c r="AI70" s="24">
        <v>0</v>
      </c>
      <c r="AJ70" s="24">
        <v>1</v>
      </c>
      <c r="AK70" s="24">
        <v>0</v>
      </c>
      <c r="AL70" s="24">
        <v>0</v>
      </c>
      <c r="AM70" s="24">
        <v>1</v>
      </c>
      <c r="AN70" s="24">
        <v>0</v>
      </c>
      <c r="AP70" s="24">
        <v>1</v>
      </c>
      <c r="AQ70" s="24">
        <v>1</v>
      </c>
      <c r="AR70" s="24">
        <v>0</v>
      </c>
      <c r="AS70" s="24">
        <v>0</v>
      </c>
      <c r="AT70" s="24">
        <v>0</v>
      </c>
      <c r="AU70" s="24">
        <v>0</v>
      </c>
      <c r="AW70" s="13">
        <v>0</v>
      </c>
      <c r="AX70" s="13">
        <v>0</v>
      </c>
      <c r="AY70" s="13">
        <v>0</v>
      </c>
      <c r="AZ70" s="13">
        <v>1</v>
      </c>
      <c r="BA70" s="15">
        <v>1</v>
      </c>
      <c r="BB70" s="15">
        <v>1</v>
      </c>
      <c r="BC70" s="15">
        <v>0</v>
      </c>
      <c r="BD70" s="15">
        <v>0</v>
      </c>
      <c r="BE70" s="13">
        <v>0</v>
      </c>
      <c r="BF70" s="13">
        <v>0</v>
      </c>
      <c r="BG70" s="13">
        <v>0</v>
      </c>
      <c r="BH70" s="13">
        <v>1</v>
      </c>
      <c r="BI70" t="s">
        <v>218</v>
      </c>
      <c r="BJ70" s="24">
        <v>3</v>
      </c>
      <c r="BK70" s="24">
        <v>3</v>
      </c>
      <c r="BL70" s="24">
        <v>3</v>
      </c>
      <c r="BM70" s="24" t="s">
        <v>216</v>
      </c>
      <c r="BN70" s="24">
        <v>3</v>
      </c>
      <c r="BO70" s="24" t="s">
        <v>216</v>
      </c>
      <c r="BP70" t="s">
        <v>68</v>
      </c>
    </row>
    <row r="71" spans="1:68" x14ac:dyDescent="0.25">
      <c r="A71">
        <v>76</v>
      </c>
      <c r="B71">
        <v>147</v>
      </c>
      <c r="C71" s="1">
        <v>45731.615428240744</v>
      </c>
      <c r="D71" s="22">
        <v>1</v>
      </c>
      <c r="E71" s="22">
        <f>1*(AND(OR(Tulemused!$C$2="*",Tulemused!$C$2=J71),OR(Tulemused!$C$3="*",Tulemused!$C$3=I71),OR(Tulemused!$C$4="*",Tulemused!$C$4=G71),OR(Tulemused!$C$5="*",Tulemused!$C$5=H71),OR(Tulemused!$C$6="*",Tulemused!$C$6=K71)))</f>
        <v>1</v>
      </c>
      <c r="F71" s="2" t="s">
        <v>157</v>
      </c>
      <c r="G71" t="s">
        <v>170</v>
      </c>
      <c r="H71" t="s">
        <v>9</v>
      </c>
      <c r="I71" t="s">
        <v>141</v>
      </c>
      <c r="J71" t="s">
        <v>141</v>
      </c>
      <c r="K71" s="5" t="s">
        <v>180</v>
      </c>
      <c r="L71">
        <v>3</v>
      </c>
      <c r="M71" s="24">
        <v>0</v>
      </c>
      <c r="N71" s="24">
        <v>0</v>
      </c>
      <c r="O71" s="24">
        <v>1</v>
      </c>
      <c r="P71" s="24">
        <v>0</v>
      </c>
      <c r="Q71" s="24">
        <v>0</v>
      </c>
      <c r="R71" s="24">
        <v>1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Z71" s="24">
        <v>1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G71" s="24">
        <v>1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P71" s="24">
        <v>1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W71" s="13">
        <v>1</v>
      </c>
      <c r="AX71" s="13">
        <v>0</v>
      </c>
      <c r="AY71" s="13">
        <v>0</v>
      </c>
      <c r="AZ71" s="13">
        <v>0</v>
      </c>
      <c r="BA71" s="15">
        <v>0</v>
      </c>
      <c r="BB71" s="15">
        <v>0</v>
      </c>
      <c r="BC71" s="15">
        <v>0</v>
      </c>
      <c r="BD71" s="15">
        <v>1</v>
      </c>
      <c r="BE71" s="13">
        <v>0</v>
      </c>
      <c r="BF71" s="13">
        <v>0</v>
      </c>
      <c r="BG71" s="13">
        <v>0</v>
      </c>
      <c r="BH71" s="13">
        <v>1</v>
      </c>
      <c r="BI71" t="s">
        <v>218</v>
      </c>
      <c r="BJ71" s="24">
        <v>4</v>
      </c>
      <c r="BK71" s="24" t="s">
        <v>216</v>
      </c>
      <c r="BL71" s="24">
        <v>4</v>
      </c>
      <c r="BM71" s="24">
        <v>4</v>
      </c>
      <c r="BN71" s="24" t="s">
        <v>216</v>
      </c>
      <c r="BO71" s="24" t="s">
        <v>216</v>
      </c>
      <c r="BP71" t="s">
        <v>68</v>
      </c>
    </row>
    <row r="72" spans="1:68" x14ac:dyDescent="0.25">
      <c r="A72">
        <v>77</v>
      </c>
      <c r="B72">
        <v>148</v>
      </c>
      <c r="C72" s="1">
        <v>45731.621932870374</v>
      </c>
      <c r="D72" s="22">
        <v>1</v>
      </c>
      <c r="E72" s="22">
        <f>1*(AND(OR(Tulemused!$C$2="*",Tulemused!$C$2=J72),OR(Tulemused!$C$3="*",Tulemused!$C$3=I72),OR(Tulemused!$C$4="*",Tulemused!$C$4=G72),OR(Tulemused!$C$5="*",Tulemused!$C$5=H72),OR(Tulemused!$C$6="*",Tulemused!$C$6=K72)))</f>
        <v>1</v>
      </c>
      <c r="F72" s="2" t="s">
        <v>157</v>
      </c>
      <c r="G72" t="s">
        <v>171</v>
      </c>
      <c r="H72" t="s">
        <v>9</v>
      </c>
      <c r="I72" t="s">
        <v>141</v>
      </c>
      <c r="J72" t="s">
        <v>141</v>
      </c>
      <c r="K72" s="5" t="s">
        <v>180</v>
      </c>
      <c r="L72">
        <v>3</v>
      </c>
      <c r="M72" s="24">
        <v>0</v>
      </c>
      <c r="N72" s="24">
        <v>0</v>
      </c>
      <c r="O72" s="24">
        <v>1</v>
      </c>
      <c r="P72" s="24">
        <v>0</v>
      </c>
      <c r="Q72" s="24">
        <v>0</v>
      </c>
      <c r="R72" s="24">
        <v>1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Z72" s="24">
        <v>1</v>
      </c>
      <c r="AA72" s="24">
        <v>1</v>
      </c>
      <c r="AB72" s="24">
        <v>1</v>
      </c>
      <c r="AC72" s="24">
        <v>0</v>
      </c>
      <c r="AD72" s="24">
        <v>0</v>
      </c>
      <c r="AE72" s="24">
        <v>0</v>
      </c>
      <c r="AG72" s="24">
        <v>1</v>
      </c>
      <c r="AH72" s="24">
        <v>0</v>
      </c>
      <c r="AI72" s="24">
        <v>1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P72" s="24">
        <v>1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W72" s="13">
        <v>0</v>
      </c>
      <c r="AX72" s="13">
        <v>0</v>
      </c>
      <c r="AY72" s="13">
        <v>0</v>
      </c>
      <c r="AZ72" s="13">
        <v>1</v>
      </c>
      <c r="BA72" s="15">
        <v>0</v>
      </c>
      <c r="BB72" s="15">
        <v>0</v>
      </c>
      <c r="BC72" s="15">
        <v>0</v>
      </c>
      <c r="BD72" s="15">
        <v>1</v>
      </c>
      <c r="BE72" s="13">
        <v>0</v>
      </c>
      <c r="BF72" s="13">
        <v>0</v>
      </c>
      <c r="BG72" s="13">
        <v>0</v>
      </c>
      <c r="BH72" s="13">
        <v>1</v>
      </c>
      <c r="BI72" t="s">
        <v>218</v>
      </c>
      <c r="BJ72" s="24" t="s">
        <v>216</v>
      </c>
      <c r="BK72" s="24" t="s">
        <v>216</v>
      </c>
      <c r="BL72" s="24">
        <v>4</v>
      </c>
      <c r="BM72" s="24">
        <v>4</v>
      </c>
      <c r="BN72" s="24">
        <v>4</v>
      </c>
      <c r="BO72" s="24">
        <v>4</v>
      </c>
      <c r="BP72" t="s">
        <v>68</v>
      </c>
    </row>
    <row r="73" spans="1:68" x14ac:dyDescent="0.25">
      <c r="A73">
        <v>78</v>
      </c>
      <c r="B73">
        <v>149</v>
      </c>
      <c r="C73" s="1">
        <v>45731.620671296296</v>
      </c>
      <c r="D73" s="22">
        <v>1</v>
      </c>
      <c r="E73" s="22">
        <f>1*(AND(OR(Tulemused!$C$2="*",Tulemused!$C$2=J73),OR(Tulemused!$C$3="*",Tulemused!$C$3=I73),OR(Tulemused!$C$4="*",Tulemused!$C$4=G73),OR(Tulemused!$C$5="*",Tulemused!$C$5=H73),OR(Tulemused!$C$6="*",Tulemused!$C$6=K73)))</f>
        <v>1</v>
      </c>
      <c r="F73" s="2" t="s">
        <v>159</v>
      </c>
      <c r="G73" t="s">
        <v>170</v>
      </c>
      <c r="H73" t="s">
        <v>24</v>
      </c>
      <c r="I73" t="s">
        <v>141</v>
      </c>
      <c r="J73" t="s">
        <v>141</v>
      </c>
      <c r="K73" s="5" t="s">
        <v>180</v>
      </c>
      <c r="L73">
        <v>3</v>
      </c>
      <c r="M73" s="24">
        <v>1</v>
      </c>
      <c r="N73" s="24">
        <v>0</v>
      </c>
      <c r="O73" s="24">
        <v>0</v>
      </c>
      <c r="P73" s="24">
        <v>0</v>
      </c>
      <c r="Q73" s="24">
        <v>0</v>
      </c>
      <c r="R73" s="24">
        <v>1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Z73" s="24">
        <v>0</v>
      </c>
      <c r="AA73" s="24">
        <v>1</v>
      </c>
      <c r="AB73" s="24">
        <v>0</v>
      </c>
      <c r="AC73" s="24">
        <v>0</v>
      </c>
      <c r="AD73" s="24">
        <v>0</v>
      </c>
      <c r="AE73" s="24">
        <v>0</v>
      </c>
      <c r="AG73" s="24">
        <v>1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P73" s="24">
        <v>1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W73" s="13">
        <v>1</v>
      </c>
      <c r="AX73" s="13">
        <v>0</v>
      </c>
      <c r="AY73" s="13">
        <v>0</v>
      </c>
      <c r="AZ73" s="13">
        <v>0</v>
      </c>
      <c r="BA73" s="15">
        <v>1</v>
      </c>
      <c r="BB73" s="15">
        <v>0</v>
      </c>
      <c r="BC73" s="15">
        <v>0</v>
      </c>
      <c r="BD73" s="15">
        <v>0</v>
      </c>
      <c r="BE73" s="13">
        <v>1</v>
      </c>
      <c r="BF73" s="13">
        <v>0</v>
      </c>
      <c r="BG73" s="13">
        <v>0</v>
      </c>
      <c r="BH73" s="13">
        <v>0</v>
      </c>
      <c r="BI73" t="s">
        <v>218</v>
      </c>
      <c r="BJ73" s="24">
        <v>4</v>
      </c>
      <c r="BK73" s="24" t="s">
        <v>216</v>
      </c>
      <c r="BL73" s="24">
        <v>4</v>
      </c>
      <c r="BM73" s="24">
        <v>4</v>
      </c>
      <c r="BN73" s="24">
        <v>4</v>
      </c>
      <c r="BO73" s="24">
        <v>4</v>
      </c>
      <c r="BP73" t="s">
        <v>68</v>
      </c>
    </row>
    <row r="74" spans="1:68" x14ac:dyDescent="0.25">
      <c r="A74">
        <v>79</v>
      </c>
      <c r="B74">
        <v>150</v>
      </c>
      <c r="C74" s="1">
        <v>45731.630324074074</v>
      </c>
      <c r="D74" s="22">
        <v>1</v>
      </c>
      <c r="E74" s="22">
        <f>1*(AND(OR(Tulemused!$C$2="*",Tulemused!$C$2=J74),OR(Tulemused!$C$3="*",Tulemused!$C$3=I74),OR(Tulemused!$C$4="*",Tulemused!$C$4=G74),OR(Tulemused!$C$5="*",Tulemused!$C$5=H74),OR(Tulemused!$C$6="*",Tulemused!$C$6=K74)))</f>
        <v>1</v>
      </c>
      <c r="F74" s="2" t="s">
        <v>157</v>
      </c>
      <c r="G74" t="s">
        <v>170</v>
      </c>
      <c r="H74" t="s">
        <v>9</v>
      </c>
      <c r="I74" t="s">
        <v>141</v>
      </c>
      <c r="J74" t="s">
        <v>141</v>
      </c>
      <c r="K74" s="5" t="s">
        <v>180</v>
      </c>
      <c r="L74">
        <v>4</v>
      </c>
      <c r="M74" s="24">
        <v>0</v>
      </c>
      <c r="N74" s="24">
        <v>0</v>
      </c>
      <c r="O74" s="24">
        <v>0</v>
      </c>
      <c r="P74" s="24">
        <v>0</v>
      </c>
      <c r="Q74" s="24">
        <v>1</v>
      </c>
      <c r="R74" s="24">
        <v>1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Z74" s="24">
        <v>1</v>
      </c>
      <c r="AA74" s="24">
        <v>0</v>
      </c>
      <c r="AB74" s="24">
        <v>1</v>
      </c>
      <c r="AC74" s="24">
        <v>0</v>
      </c>
      <c r="AD74" s="24">
        <v>0</v>
      </c>
      <c r="AE74" s="24">
        <v>0</v>
      </c>
      <c r="AG74" s="24">
        <v>0</v>
      </c>
      <c r="AH74" s="24">
        <v>0</v>
      </c>
      <c r="AI74" s="24">
        <v>1</v>
      </c>
      <c r="AJ74" s="24">
        <v>1</v>
      </c>
      <c r="AK74" s="24">
        <v>0</v>
      </c>
      <c r="AL74" s="24">
        <v>0</v>
      </c>
      <c r="AM74" s="24">
        <v>0</v>
      </c>
      <c r="AN74" s="24">
        <v>0</v>
      </c>
      <c r="AP74" s="24">
        <v>1</v>
      </c>
      <c r="AQ74" s="24">
        <v>0</v>
      </c>
      <c r="AR74" s="24">
        <v>1</v>
      </c>
      <c r="AS74" s="24">
        <v>0</v>
      </c>
      <c r="AT74" s="24">
        <v>0</v>
      </c>
      <c r="AU74" s="24">
        <v>0</v>
      </c>
      <c r="AW74" s="13">
        <v>1</v>
      </c>
      <c r="AX74" s="13">
        <v>0</v>
      </c>
      <c r="AY74" s="13">
        <v>0</v>
      </c>
      <c r="AZ74" s="13">
        <v>0</v>
      </c>
      <c r="BA74" s="15">
        <v>0</v>
      </c>
      <c r="BB74" s="15">
        <v>0</v>
      </c>
      <c r="BC74" s="15">
        <v>0</v>
      </c>
      <c r="BD74" s="15">
        <v>1</v>
      </c>
      <c r="BE74" s="13">
        <v>0</v>
      </c>
      <c r="BF74" s="13">
        <v>0</v>
      </c>
      <c r="BG74" s="13">
        <v>0</v>
      </c>
      <c r="BH74" s="13">
        <v>1</v>
      </c>
      <c r="BI74" t="s">
        <v>218</v>
      </c>
      <c r="BJ74" s="24">
        <v>4</v>
      </c>
      <c r="BK74" s="24" t="s">
        <v>216</v>
      </c>
      <c r="BL74" s="24">
        <v>4</v>
      </c>
      <c r="BM74" s="24">
        <v>4</v>
      </c>
      <c r="BN74" s="24">
        <v>4</v>
      </c>
      <c r="BO74" s="24">
        <v>4</v>
      </c>
      <c r="BP74" t="s">
        <v>68</v>
      </c>
    </row>
    <row r="75" spans="1:68" x14ac:dyDescent="0.25">
      <c r="A75">
        <v>80</v>
      </c>
      <c r="B75">
        <v>151</v>
      </c>
      <c r="C75" s="1">
        <v>45731.631701388891</v>
      </c>
      <c r="D75" s="22">
        <v>1</v>
      </c>
      <c r="E75" s="22">
        <f>1*(AND(OR(Tulemused!$C$2="*",Tulemused!$C$2=J75),OR(Tulemused!$C$3="*",Tulemused!$C$3=I75),OR(Tulemused!$C$4="*",Tulemused!$C$4=G75),OR(Tulemused!$C$5="*",Tulemused!$C$5=H75),OR(Tulemused!$C$6="*",Tulemused!$C$6=K75)))</f>
        <v>1</v>
      </c>
      <c r="F75" s="2" t="s">
        <v>157</v>
      </c>
      <c r="G75" t="s">
        <v>171</v>
      </c>
      <c r="H75" t="s">
        <v>9</v>
      </c>
      <c r="I75" t="s">
        <v>141</v>
      </c>
      <c r="J75" t="s">
        <v>141</v>
      </c>
      <c r="K75" s="5" t="s">
        <v>180</v>
      </c>
      <c r="L75">
        <v>3</v>
      </c>
      <c r="M75" s="24">
        <v>0</v>
      </c>
      <c r="N75" s="24">
        <v>0</v>
      </c>
      <c r="O75" s="24">
        <v>1</v>
      </c>
      <c r="P75" s="24">
        <v>0</v>
      </c>
      <c r="Q75" s="24">
        <v>0</v>
      </c>
      <c r="R75" s="24">
        <v>1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Z75" s="24">
        <v>1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G75" s="24">
        <v>0</v>
      </c>
      <c r="AH75" s="24">
        <v>0</v>
      </c>
      <c r="AI75" s="24">
        <v>1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P75" s="24">
        <v>1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W75" s="13">
        <v>1</v>
      </c>
      <c r="AX75" s="13">
        <v>0</v>
      </c>
      <c r="AY75" s="13">
        <v>0</v>
      </c>
      <c r="AZ75" s="13">
        <v>0</v>
      </c>
      <c r="BA75" s="15">
        <v>0</v>
      </c>
      <c r="BB75" s="15">
        <v>0</v>
      </c>
      <c r="BC75" s="15">
        <v>0</v>
      </c>
      <c r="BD75" s="15">
        <v>1</v>
      </c>
      <c r="BE75" s="13">
        <v>0</v>
      </c>
      <c r="BF75" s="13">
        <v>0</v>
      </c>
      <c r="BG75" s="13">
        <v>0</v>
      </c>
      <c r="BH75" s="13">
        <v>1</v>
      </c>
      <c r="BI75" t="s">
        <v>218</v>
      </c>
      <c r="BJ75" s="24" t="s">
        <v>216</v>
      </c>
      <c r="BK75" s="24">
        <v>4</v>
      </c>
      <c r="BL75" s="24">
        <v>3</v>
      </c>
      <c r="BM75" s="24">
        <v>3</v>
      </c>
      <c r="BN75" s="24">
        <v>4</v>
      </c>
      <c r="BO75" s="24">
        <v>3</v>
      </c>
      <c r="BP75" t="s">
        <v>68</v>
      </c>
    </row>
    <row r="76" spans="1:68" x14ac:dyDescent="0.25">
      <c r="A76">
        <v>81</v>
      </c>
      <c r="B76">
        <v>152</v>
      </c>
      <c r="C76" s="1">
        <v>45731.640370370369</v>
      </c>
      <c r="D76" s="22">
        <v>1</v>
      </c>
      <c r="E76" s="22">
        <f>1*(AND(OR(Tulemused!$C$2="*",Tulemused!$C$2=J76),OR(Tulemused!$C$3="*",Tulemused!$C$3=I76),OR(Tulemused!$C$4="*",Tulemused!$C$4=G76),OR(Tulemused!$C$5="*",Tulemused!$C$5=H76),OR(Tulemused!$C$6="*",Tulemused!$C$6=K76)))</f>
        <v>1</v>
      </c>
      <c r="F76" s="2" t="s">
        <v>157</v>
      </c>
      <c r="G76" t="s">
        <v>171</v>
      </c>
      <c r="H76" t="s">
        <v>24</v>
      </c>
      <c r="I76" t="s">
        <v>141</v>
      </c>
      <c r="J76" t="s">
        <v>141</v>
      </c>
      <c r="K76" s="5" t="s">
        <v>180</v>
      </c>
      <c r="L76">
        <v>4</v>
      </c>
      <c r="M76" s="24">
        <v>0</v>
      </c>
      <c r="N76" s="24">
        <v>1</v>
      </c>
      <c r="O76" s="24">
        <v>0</v>
      </c>
      <c r="P76" s="24">
        <v>0</v>
      </c>
      <c r="Q76" s="24">
        <v>0</v>
      </c>
      <c r="R76" s="24">
        <v>1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Z76" s="24">
        <v>1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G76" s="24">
        <v>1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1</v>
      </c>
      <c r="AU76" s="24">
        <v>0</v>
      </c>
      <c r="AW76" s="13">
        <v>0</v>
      </c>
      <c r="AX76" s="13">
        <v>0</v>
      </c>
      <c r="AY76" s="13">
        <v>0</v>
      </c>
      <c r="AZ76" s="13">
        <v>1</v>
      </c>
      <c r="BA76" s="15">
        <v>0</v>
      </c>
      <c r="BB76" s="15">
        <v>0</v>
      </c>
      <c r="BC76" s="15">
        <v>0</v>
      </c>
      <c r="BD76" s="15">
        <v>1</v>
      </c>
      <c r="BE76" s="13">
        <v>0</v>
      </c>
      <c r="BF76" s="13">
        <v>0</v>
      </c>
      <c r="BG76" s="13">
        <v>0</v>
      </c>
      <c r="BH76" s="13">
        <v>1</v>
      </c>
      <c r="BI76" t="s">
        <v>218</v>
      </c>
      <c r="BJ76" s="24" t="s">
        <v>216</v>
      </c>
      <c r="BK76" s="24" t="s">
        <v>216</v>
      </c>
      <c r="BL76" s="24">
        <v>4</v>
      </c>
      <c r="BM76" s="24">
        <v>4</v>
      </c>
      <c r="BN76" s="24">
        <v>4</v>
      </c>
      <c r="BO76" s="24" t="s">
        <v>216</v>
      </c>
      <c r="BP76" t="s">
        <v>68</v>
      </c>
    </row>
    <row r="77" spans="1:68" x14ac:dyDescent="0.25">
      <c r="A77">
        <v>82</v>
      </c>
      <c r="B77">
        <v>153</v>
      </c>
      <c r="C77" s="1">
        <v>45731.647627314815</v>
      </c>
      <c r="D77" s="22">
        <v>1</v>
      </c>
      <c r="E77" s="22">
        <f>1*(AND(OR(Tulemused!$C$2="*",Tulemused!$C$2=J77),OR(Tulemused!$C$3="*",Tulemused!$C$3=I77),OR(Tulemused!$C$4="*",Tulemused!$C$4=G77),OR(Tulemused!$C$5="*",Tulemused!$C$5=H77),OR(Tulemused!$C$6="*",Tulemused!$C$6=K77)))</f>
        <v>1</v>
      </c>
      <c r="F77" s="2" t="s">
        <v>157</v>
      </c>
      <c r="G77" t="s">
        <v>171</v>
      </c>
      <c r="H77" t="s">
        <v>7</v>
      </c>
      <c r="I77" t="s">
        <v>141</v>
      </c>
      <c r="J77" t="s">
        <v>141</v>
      </c>
      <c r="K77" s="5" t="s">
        <v>180</v>
      </c>
      <c r="L77">
        <v>3</v>
      </c>
      <c r="M77" s="24">
        <v>0</v>
      </c>
      <c r="N77" s="24">
        <v>0</v>
      </c>
      <c r="O77" s="24">
        <v>1</v>
      </c>
      <c r="P77" s="24">
        <v>0</v>
      </c>
      <c r="Q77" s="24">
        <v>0</v>
      </c>
      <c r="R77" s="24">
        <v>1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Z77" s="24">
        <v>1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G77" s="24">
        <v>0</v>
      </c>
      <c r="AH77" s="24">
        <v>0</v>
      </c>
      <c r="AI77" s="24">
        <v>1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P77" s="24">
        <v>1</v>
      </c>
      <c r="AQ77" s="24">
        <v>0</v>
      </c>
      <c r="AR77" s="24">
        <v>1</v>
      </c>
      <c r="AS77" s="24">
        <v>0</v>
      </c>
      <c r="AT77" s="24">
        <v>0</v>
      </c>
      <c r="AU77" s="24">
        <v>0</v>
      </c>
      <c r="AW77" s="13">
        <v>1</v>
      </c>
      <c r="AX77" s="13">
        <v>0</v>
      </c>
      <c r="AY77" s="13">
        <v>0</v>
      </c>
      <c r="AZ77" s="13">
        <v>0</v>
      </c>
      <c r="BA77" s="15">
        <v>0</v>
      </c>
      <c r="BB77" s="15">
        <v>0</v>
      </c>
      <c r="BC77" s="15">
        <v>0</v>
      </c>
      <c r="BD77" s="15">
        <v>1</v>
      </c>
      <c r="BE77" s="13">
        <v>0</v>
      </c>
      <c r="BF77" s="13">
        <v>0</v>
      </c>
      <c r="BG77" s="13">
        <v>0</v>
      </c>
      <c r="BH77" s="13">
        <v>1</v>
      </c>
      <c r="BI77" t="s">
        <v>218</v>
      </c>
      <c r="BJ77" s="24" t="s">
        <v>216</v>
      </c>
      <c r="BK77" s="24">
        <v>4</v>
      </c>
      <c r="BL77" s="24">
        <v>4</v>
      </c>
      <c r="BM77" s="24">
        <v>4</v>
      </c>
      <c r="BN77" s="24">
        <v>4</v>
      </c>
      <c r="BO77" s="24">
        <v>4</v>
      </c>
      <c r="BP77" t="s">
        <v>68</v>
      </c>
    </row>
    <row r="78" spans="1:68" x14ac:dyDescent="0.25">
      <c r="A78">
        <v>83</v>
      </c>
      <c r="B78">
        <v>154</v>
      </c>
      <c r="C78" s="1">
        <v>45731.664872685185</v>
      </c>
      <c r="D78" s="22">
        <v>1</v>
      </c>
      <c r="E78" s="22">
        <f>1*(AND(OR(Tulemused!$C$2="*",Tulemused!$C$2=J78),OR(Tulemused!$C$3="*",Tulemused!$C$3=I78),OR(Tulemused!$C$4="*",Tulemused!$C$4=G78),OR(Tulemused!$C$5="*",Tulemused!$C$5=H78),OR(Tulemused!$C$6="*",Tulemused!$C$6=K78)))</f>
        <v>1</v>
      </c>
      <c r="F78" s="2" t="s">
        <v>157</v>
      </c>
      <c r="G78" t="s">
        <v>171</v>
      </c>
      <c r="H78" t="s">
        <v>9</v>
      </c>
      <c r="I78" t="s">
        <v>141</v>
      </c>
      <c r="J78" t="s">
        <v>141</v>
      </c>
      <c r="K78" s="5" t="s">
        <v>180</v>
      </c>
      <c r="L78">
        <v>4</v>
      </c>
      <c r="M78" s="24">
        <v>0</v>
      </c>
      <c r="N78" s="24">
        <v>1</v>
      </c>
      <c r="O78" s="24">
        <v>0</v>
      </c>
      <c r="P78" s="24">
        <v>0</v>
      </c>
      <c r="Q78" s="24">
        <v>0</v>
      </c>
      <c r="R78" s="24">
        <v>1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Z78" s="24">
        <v>1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G78" s="24">
        <v>0</v>
      </c>
      <c r="AH78" s="24">
        <v>0</v>
      </c>
      <c r="AI78" s="24">
        <v>1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P78" s="24">
        <v>1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W78" s="13">
        <v>1</v>
      </c>
      <c r="AX78" s="13">
        <v>0</v>
      </c>
      <c r="AY78" s="13">
        <v>0</v>
      </c>
      <c r="AZ78" s="13">
        <v>0</v>
      </c>
      <c r="BA78" s="15">
        <v>0</v>
      </c>
      <c r="BB78" s="15">
        <v>0</v>
      </c>
      <c r="BC78" s="15">
        <v>0</v>
      </c>
      <c r="BD78" s="15">
        <v>1</v>
      </c>
      <c r="BE78" s="13">
        <v>0</v>
      </c>
      <c r="BF78" s="13">
        <v>0</v>
      </c>
      <c r="BG78" s="13">
        <v>0</v>
      </c>
      <c r="BH78" s="13">
        <v>1</v>
      </c>
      <c r="BI78" t="s">
        <v>218</v>
      </c>
      <c r="BJ78" s="24">
        <v>4</v>
      </c>
      <c r="BK78" s="24" t="s">
        <v>216</v>
      </c>
      <c r="BL78" s="24">
        <v>3</v>
      </c>
      <c r="BM78" s="24">
        <v>4</v>
      </c>
      <c r="BN78" s="24" t="s">
        <v>216</v>
      </c>
      <c r="BO78" s="24" t="s">
        <v>216</v>
      </c>
      <c r="BP78" t="s">
        <v>68</v>
      </c>
    </row>
    <row r="79" spans="1:68" x14ac:dyDescent="0.25">
      <c r="A79">
        <v>84</v>
      </c>
      <c r="B79">
        <v>155</v>
      </c>
      <c r="C79" s="1">
        <v>45731.670787037037</v>
      </c>
      <c r="D79" s="22">
        <v>1</v>
      </c>
      <c r="E79" s="22">
        <f>1*(AND(OR(Tulemused!$C$2="*",Tulemused!$C$2=J79),OR(Tulemused!$C$3="*",Tulemused!$C$3=I79),OR(Tulemused!$C$4="*",Tulemused!$C$4=G79),OR(Tulemused!$C$5="*",Tulemused!$C$5=H79),OR(Tulemused!$C$6="*",Tulemused!$C$6=K79)))</f>
        <v>1</v>
      </c>
      <c r="F79" s="2" t="s">
        <v>157</v>
      </c>
      <c r="G79" t="s">
        <v>170</v>
      </c>
      <c r="H79" t="s">
        <v>7</v>
      </c>
      <c r="I79" t="s">
        <v>141</v>
      </c>
      <c r="J79" t="s">
        <v>141</v>
      </c>
      <c r="K79" s="5" t="s">
        <v>180</v>
      </c>
      <c r="L79">
        <v>2</v>
      </c>
      <c r="M79" s="24">
        <v>0</v>
      </c>
      <c r="N79" s="24">
        <v>0</v>
      </c>
      <c r="O79" s="24">
        <v>1</v>
      </c>
      <c r="P79" s="24">
        <v>0</v>
      </c>
      <c r="Q79" s="24">
        <v>0</v>
      </c>
      <c r="R79" s="24">
        <v>1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Z79" s="24">
        <v>1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G79" s="24">
        <v>1</v>
      </c>
      <c r="AH79" s="24">
        <v>1</v>
      </c>
      <c r="AI79" s="24">
        <v>1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P79" s="24">
        <v>1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W79" s="13">
        <v>1</v>
      </c>
      <c r="AX79" s="13">
        <v>0</v>
      </c>
      <c r="AY79" s="13">
        <v>0</v>
      </c>
      <c r="AZ79" s="13">
        <v>0</v>
      </c>
      <c r="BA79" s="15">
        <v>0</v>
      </c>
      <c r="BB79" s="15">
        <v>0</v>
      </c>
      <c r="BC79" s="15">
        <v>0</v>
      </c>
      <c r="BD79" s="15">
        <v>1</v>
      </c>
      <c r="BE79" s="13">
        <v>0</v>
      </c>
      <c r="BF79" s="13">
        <v>0</v>
      </c>
      <c r="BG79" s="13">
        <v>0</v>
      </c>
      <c r="BH79" s="13">
        <v>1</v>
      </c>
      <c r="BI79" t="s">
        <v>218</v>
      </c>
      <c r="BJ79" s="24">
        <v>4</v>
      </c>
      <c r="BK79" s="24" t="s">
        <v>216</v>
      </c>
      <c r="BL79" s="24">
        <v>4</v>
      </c>
      <c r="BM79" s="24">
        <v>4</v>
      </c>
      <c r="BN79" s="24">
        <v>4</v>
      </c>
      <c r="BO79" s="24">
        <v>4</v>
      </c>
      <c r="BP79" t="s">
        <v>68</v>
      </c>
    </row>
    <row r="80" spans="1:68" x14ac:dyDescent="0.25">
      <c r="A80">
        <v>85</v>
      </c>
      <c r="B80">
        <v>157</v>
      </c>
      <c r="C80" s="1">
        <v>45731.674502314818</v>
      </c>
      <c r="D80" s="22">
        <v>1</v>
      </c>
      <c r="E80" s="22">
        <f>1*(AND(OR(Tulemused!$C$2="*",Tulemused!$C$2=J80),OR(Tulemused!$C$3="*",Tulemused!$C$3=I80),OR(Tulemused!$C$4="*",Tulemused!$C$4=G80),OR(Tulemused!$C$5="*",Tulemused!$C$5=H80),OR(Tulemused!$C$6="*",Tulemused!$C$6=K80)))</f>
        <v>1</v>
      </c>
      <c r="F80" s="2" t="s">
        <v>157</v>
      </c>
      <c r="G80" t="s">
        <v>171</v>
      </c>
      <c r="H80" t="s">
        <v>9</v>
      </c>
      <c r="I80" t="s">
        <v>141</v>
      </c>
      <c r="J80" t="s">
        <v>141</v>
      </c>
      <c r="K80" s="5" t="s">
        <v>180</v>
      </c>
      <c r="L80">
        <v>3</v>
      </c>
      <c r="M80" s="24">
        <v>0</v>
      </c>
      <c r="N80" s="24">
        <v>0</v>
      </c>
      <c r="O80" s="24">
        <v>0</v>
      </c>
      <c r="P80" s="24">
        <v>0</v>
      </c>
      <c r="Q80" s="24">
        <v>1</v>
      </c>
      <c r="R80" s="24">
        <v>1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G80" s="24">
        <v>0</v>
      </c>
      <c r="AH80" s="24">
        <v>0</v>
      </c>
      <c r="AI80" s="24">
        <v>1</v>
      </c>
      <c r="AJ80" s="24">
        <v>0</v>
      </c>
      <c r="AK80" s="24">
        <v>0</v>
      </c>
      <c r="AL80" s="24">
        <v>1</v>
      </c>
      <c r="AM80" s="24">
        <v>0</v>
      </c>
      <c r="AN80" s="24">
        <v>0</v>
      </c>
      <c r="AP80" s="24">
        <v>1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W80" s="13">
        <v>1</v>
      </c>
      <c r="AX80" s="13">
        <v>0</v>
      </c>
      <c r="AY80" s="13">
        <v>0</v>
      </c>
      <c r="AZ80" s="13">
        <v>0</v>
      </c>
      <c r="BA80" s="15">
        <v>0</v>
      </c>
      <c r="BB80" s="15">
        <v>0</v>
      </c>
      <c r="BC80" s="15">
        <v>0</v>
      </c>
      <c r="BD80" s="15">
        <v>1</v>
      </c>
      <c r="BE80" s="13">
        <v>0</v>
      </c>
      <c r="BF80" s="13">
        <v>0</v>
      </c>
      <c r="BG80" s="13">
        <v>0</v>
      </c>
      <c r="BH80" s="13">
        <v>1</v>
      </c>
      <c r="BI80" t="s">
        <v>218</v>
      </c>
      <c r="BJ80" s="24">
        <v>4</v>
      </c>
      <c r="BK80" s="24" t="s">
        <v>216</v>
      </c>
      <c r="BL80" s="24">
        <v>4</v>
      </c>
      <c r="BM80" s="24">
        <v>4</v>
      </c>
      <c r="BN80" s="24">
        <v>4</v>
      </c>
      <c r="BO80" s="24" t="s">
        <v>216</v>
      </c>
      <c r="BP80" t="s">
        <v>68</v>
      </c>
    </row>
    <row r="81" spans="1:68" x14ac:dyDescent="0.25">
      <c r="A81">
        <v>86</v>
      </c>
      <c r="B81">
        <v>158</v>
      </c>
      <c r="C81" s="1">
        <v>45731.675671296296</v>
      </c>
      <c r="D81" s="22">
        <v>1</v>
      </c>
      <c r="E81" s="22">
        <f>1*(AND(OR(Tulemused!$C$2="*",Tulemused!$C$2=J81),OR(Tulemused!$C$3="*",Tulemused!$C$3=I81),OR(Tulemused!$C$4="*",Tulemused!$C$4=G81),OR(Tulemused!$C$5="*",Tulemused!$C$5=H81),OR(Tulemused!$C$6="*",Tulemused!$C$6=K81)))</f>
        <v>1</v>
      </c>
      <c r="F81" s="2" t="s">
        <v>157</v>
      </c>
      <c r="G81" t="s">
        <v>171</v>
      </c>
      <c r="H81" t="s">
        <v>7</v>
      </c>
      <c r="I81" t="s">
        <v>141</v>
      </c>
      <c r="J81" t="s">
        <v>141</v>
      </c>
      <c r="K81" s="5" t="s">
        <v>180</v>
      </c>
      <c r="L81">
        <v>4</v>
      </c>
      <c r="M81" s="24">
        <v>0</v>
      </c>
      <c r="N81" s="24">
        <v>0</v>
      </c>
      <c r="O81" s="24">
        <v>1</v>
      </c>
      <c r="P81" s="24">
        <v>0</v>
      </c>
      <c r="Q81" s="24">
        <v>0</v>
      </c>
      <c r="R81" s="24">
        <v>1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Z81" s="24">
        <v>1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G81" s="24">
        <v>0</v>
      </c>
      <c r="AH81" s="24">
        <v>0</v>
      </c>
      <c r="AI81" s="24">
        <v>1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P81" s="24">
        <v>1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W81" s="13">
        <v>0</v>
      </c>
      <c r="AX81" s="13">
        <v>0</v>
      </c>
      <c r="AY81" s="13">
        <v>0</v>
      </c>
      <c r="AZ81" s="13">
        <v>1</v>
      </c>
      <c r="BA81" s="15">
        <v>0</v>
      </c>
      <c r="BB81" s="15">
        <v>0</v>
      </c>
      <c r="BC81" s="15">
        <v>0</v>
      </c>
      <c r="BD81" s="15">
        <v>1</v>
      </c>
      <c r="BE81" s="13">
        <v>0</v>
      </c>
      <c r="BF81" s="13">
        <v>0</v>
      </c>
      <c r="BG81" s="13">
        <v>0</v>
      </c>
      <c r="BH81" s="13">
        <v>1</v>
      </c>
      <c r="BI81" t="s">
        <v>218</v>
      </c>
      <c r="BJ81" s="24" t="s">
        <v>216</v>
      </c>
      <c r="BK81" s="24" t="s">
        <v>216</v>
      </c>
      <c r="BL81" s="24" t="s">
        <v>216</v>
      </c>
      <c r="BM81" s="24">
        <v>4</v>
      </c>
      <c r="BN81" s="24" t="s">
        <v>216</v>
      </c>
      <c r="BO81" s="24" t="s">
        <v>216</v>
      </c>
      <c r="BP81" t="s">
        <v>68</v>
      </c>
    </row>
    <row r="82" spans="1:68" x14ac:dyDescent="0.25">
      <c r="A82">
        <v>87</v>
      </c>
      <c r="B82">
        <v>159</v>
      </c>
      <c r="C82" s="1">
        <v>45731.681898148148</v>
      </c>
      <c r="D82" s="22">
        <v>1</v>
      </c>
      <c r="E82" s="22">
        <f>1*(AND(OR(Tulemused!$C$2="*",Tulemused!$C$2=J82),OR(Tulemused!$C$3="*",Tulemused!$C$3=I82),OR(Tulemused!$C$4="*",Tulemused!$C$4=G82),OR(Tulemused!$C$5="*",Tulemused!$C$5=H82),OR(Tulemused!$C$6="*",Tulemused!$C$6=K82)))</f>
        <v>1</v>
      </c>
      <c r="F82" s="2" t="s">
        <v>157</v>
      </c>
      <c r="G82" t="s">
        <v>171</v>
      </c>
      <c r="H82" t="s">
        <v>7</v>
      </c>
      <c r="I82" t="s">
        <v>141</v>
      </c>
      <c r="J82" t="s">
        <v>141</v>
      </c>
      <c r="K82" s="5" t="s">
        <v>180</v>
      </c>
      <c r="L82">
        <v>4</v>
      </c>
      <c r="M82" s="24">
        <v>0</v>
      </c>
      <c r="N82" s="24">
        <v>0</v>
      </c>
      <c r="O82" s="24">
        <v>1</v>
      </c>
      <c r="P82" s="24">
        <v>0</v>
      </c>
      <c r="Q82" s="24">
        <v>0</v>
      </c>
      <c r="R82" s="24">
        <v>1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Z82" s="24">
        <v>1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G82" s="24">
        <v>1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1</v>
      </c>
      <c r="AU82" s="24">
        <v>0</v>
      </c>
      <c r="AW82" s="13">
        <v>0</v>
      </c>
      <c r="AX82" s="13">
        <v>0</v>
      </c>
      <c r="AY82" s="13">
        <v>0</v>
      </c>
      <c r="AZ82" s="13">
        <v>1</v>
      </c>
      <c r="BA82" s="15">
        <v>0</v>
      </c>
      <c r="BB82" s="15">
        <v>0</v>
      </c>
      <c r="BC82" s="15">
        <v>0</v>
      </c>
      <c r="BD82" s="15">
        <v>1</v>
      </c>
      <c r="BE82" s="13">
        <v>0</v>
      </c>
      <c r="BF82" s="13">
        <v>0</v>
      </c>
      <c r="BG82" s="13">
        <v>0</v>
      </c>
      <c r="BH82" s="13">
        <v>1</v>
      </c>
      <c r="BI82" t="s">
        <v>218</v>
      </c>
      <c r="BJ82" s="24" t="s">
        <v>216</v>
      </c>
      <c r="BK82" s="24" t="s">
        <v>216</v>
      </c>
      <c r="BL82" s="24">
        <v>4</v>
      </c>
      <c r="BM82" s="24">
        <v>4</v>
      </c>
      <c r="BN82" s="24">
        <v>4</v>
      </c>
      <c r="BO82" s="24" t="s">
        <v>216</v>
      </c>
      <c r="BP82" t="s">
        <v>68</v>
      </c>
    </row>
    <row r="83" spans="1:68" x14ac:dyDescent="0.25">
      <c r="A83">
        <v>88</v>
      </c>
      <c r="B83">
        <v>160</v>
      </c>
      <c r="C83" s="1">
        <v>45731.684791666667</v>
      </c>
      <c r="D83" s="22">
        <v>1</v>
      </c>
      <c r="E83" s="22">
        <f>1*(AND(OR(Tulemused!$C$2="*",Tulemused!$C$2=J83),OR(Tulemused!$C$3="*",Tulemused!$C$3=I83),OR(Tulemused!$C$4="*",Tulemused!$C$4=G83),OR(Tulemused!$C$5="*",Tulemused!$C$5=H83),OR(Tulemused!$C$6="*",Tulemused!$C$6=K83)))</f>
        <v>1</v>
      </c>
      <c r="F83" s="2" t="s">
        <v>157</v>
      </c>
      <c r="G83" t="s">
        <v>170</v>
      </c>
      <c r="H83" t="s">
        <v>9</v>
      </c>
      <c r="I83" t="s">
        <v>141</v>
      </c>
      <c r="J83" t="s">
        <v>141</v>
      </c>
      <c r="K83" s="5" t="s">
        <v>180</v>
      </c>
      <c r="L83">
        <v>3</v>
      </c>
      <c r="M83" s="24">
        <v>0</v>
      </c>
      <c r="N83" s="24">
        <v>0</v>
      </c>
      <c r="O83" s="24">
        <v>1</v>
      </c>
      <c r="P83" s="24">
        <v>0</v>
      </c>
      <c r="Q83" s="24">
        <v>0</v>
      </c>
      <c r="R83" s="24">
        <v>1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Z83" s="24">
        <v>1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G83" s="24">
        <v>1</v>
      </c>
      <c r="AH83" s="24">
        <v>0</v>
      </c>
      <c r="AI83" s="24">
        <v>1</v>
      </c>
      <c r="AJ83" s="24">
        <v>1</v>
      </c>
      <c r="AK83" s="24">
        <v>0</v>
      </c>
      <c r="AL83" s="24">
        <v>1</v>
      </c>
      <c r="AM83" s="24">
        <v>0</v>
      </c>
      <c r="AN83" s="24">
        <v>0</v>
      </c>
      <c r="AP83" s="24">
        <v>1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W83" s="13">
        <v>1</v>
      </c>
      <c r="AX83" s="13">
        <v>0</v>
      </c>
      <c r="AY83" s="13">
        <v>0</v>
      </c>
      <c r="AZ83" s="13">
        <v>0</v>
      </c>
      <c r="BA83" s="15">
        <v>0</v>
      </c>
      <c r="BB83" s="15">
        <v>0</v>
      </c>
      <c r="BC83" s="15">
        <v>0</v>
      </c>
      <c r="BD83" s="15">
        <v>1</v>
      </c>
      <c r="BE83" s="13">
        <v>0</v>
      </c>
      <c r="BF83" s="13">
        <v>0</v>
      </c>
      <c r="BG83" s="13">
        <v>0</v>
      </c>
      <c r="BH83" s="13">
        <v>1</v>
      </c>
      <c r="BI83" t="s">
        <v>218</v>
      </c>
      <c r="BJ83" s="24">
        <v>4</v>
      </c>
      <c r="BK83" s="24" t="s">
        <v>216</v>
      </c>
      <c r="BL83" s="24">
        <v>4</v>
      </c>
      <c r="BM83" s="24">
        <v>4</v>
      </c>
      <c r="BN83" s="24" t="s">
        <v>216</v>
      </c>
      <c r="BO83" s="24" t="s">
        <v>216</v>
      </c>
      <c r="BP83" t="s">
        <v>68</v>
      </c>
    </row>
    <row r="84" spans="1:68" x14ac:dyDescent="0.25">
      <c r="A84">
        <v>89</v>
      </c>
      <c r="B84">
        <v>161</v>
      </c>
      <c r="C84" s="1">
        <v>45731.693645833337</v>
      </c>
      <c r="D84" s="22">
        <v>1</v>
      </c>
      <c r="E84" s="22">
        <f>1*(AND(OR(Tulemused!$C$2="*",Tulemused!$C$2=J84),OR(Tulemused!$C$3="*",Tulemused!$C$3=I84),OR(Tulemused!$C$4="*",Tulemused!$C$4=G84),OR(Tulemused!$C$5="*",Tulemused!$C$5=H84),OR(Tulemused!$C$6="*",Tulemused!$C$6=K84)))</f>
        <v>1</v>
      </c>
      <c r="F84" s="2" t="s">
        <v>157</v>
      </c>
      <c r="G84" t="s">
        <v>170</v>
      </c>
      <c r="H84" t="s">
        <v>7</v>
      </c>
      <c r="I84" t="s">
        <v>141</v>
      </c>
      <c r="J84" t="s">
        <v>141</v>
      </c>
      <c r="K84" s="5" t="s">
        <v>180</v>
      </c>
      <c r="L84">
        <v>3</v>
      </c>
      <c r="M84" s="24">
        <v>0</v>
      </c>
      <c r="N84" s="24">
        <v>1</v>
      </c>
      <c r="O84" s="24">
        <v>0</v>
      </c>
      <c r="P84" s="24">
        <v>0</v>
      </c>
      <c r="Q84" s="24">
        <v>0</v>
      </c>
      <c r="R84" s="24">
        <v>1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Z84" s="24">
        <v>1</v>
      </c>
      <c r="AA84" s="24">
        <v>1</v>
      </c>
      <c r="AB84" s="24">
        <v>0</v>
      </c>
      <c r="AC84" s="24">
        <v>0</v>
      </c>
      <c r="AD84" s="24">
        <v>0</v>
      </c>
      <c r="AE84" s="24">
        <v>0</v>
      </c>
      <c r="AG84" s="24">
        <v>1</v>
      </c>
      <c r="AH84" s="24">
        <v>0</v>
      </c>
      <c r="AI84" s="24">
        <v>1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P84" s="24">
        <v>1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W84" s="13">
        <v>1</v>
      </c>
      <c r="AX84" s="13">
        <v>0</v>
      </c>
      <c r="AY84" s="13">
        <v>0</v>
      </c>
      <c r="AZ84" s="13">
        <v>0</v>
      </c>
      <c r="BA84" s="15">
        <v>0</v>
      </c>
      <c r="BB84" s="15">
        <v>0</v>
      </c>
      <c r="BC84" s="15">
        <v>0</v>
      </c>
      <c r="BD84" s="15">
        <v>1</v>
      </c>
      <c r="BE84" s="13">
        <v>0</v>
      </c>
      <c r="BF84" s="13">
        <v>0</v>
      </c>
      <c r="BG84" s="13">
        <v>0</v>
      </c>
      <c r="BH84" s="13">
        <v>1</v>
      </c>
      <c r="BI84" t="s">
        <v>218</v>
      </c>
      <c r="BJ84" s="24" t="s">
        <v>216</v>
      </c>
      <c r="BK84" s="24">
        <v>4</v>
      </c>
      <c r="BL84" s="24">
        <v>4</v>
      </c>
      <c r="BM84" s="24">
        <v>4</v>
      </c>
      <c r="BN84" s="24">
        <v>4</v>
      </c>
      <c r="BO84" s="24">
        <v>4</v>
      </c>
      <c r="BP84" t="s">
        <v>68</v>
      </c>
    </row>
    <row r="85" spans="1:68" x14ac:dyDescent="0.25">
      <c r="A85">
        <v>90</v>
      </c>
      <c r="B85">
        <v>162</v>
      </c>
      <c r="C85" s="1">
        <v>45731.695254629631</v>
      </c>
      <c r="D85" s="22">
        <v>1</v>
      </c>
      <c r="E85" s="22">
        <f>1*(AND(OR(Tulemused!$C$2="*",Tulemused!$C$2=J85),OR(Tulemused!$C$3="*",Tulemused!$C$3=I85),OR(Tulemused!$C$4="*",Tulemused!$C$4=G85),OR(Tulemused!$C$5="*",Tulemused!$C$5=H85),OR(Tulemused!$C$6="*",Tulemused!$C$6=K85)))</f>
        <v>1</v>
      </c>
      <c r="F85" s="2" t="s">
        <v>157</v>
      </c>
      <c r="G85" t="s">
        <v>171</v>
      </c>
      <c r="H85" t="s">
        <v>7</v>
      </c>
      <c r="I85" t="s">
        <v>141</v>
      </c>
      <c r="J85" t="s">
        <v>141</v>
      </c>
      <c r="K85" s="5" t="s">
        <v>180</v>
      </c>
      <c r="L85">
        <v>4</v>
      </c>
      <c r="M85" s="24">
        <v>0</v>
      </c>
      <c r="N85" s="24">
        <v>0</v>
      </c>
      <c r="O85" s="24">
        <v>0</v>
      </c>
      <c r="P85" s="24">
        <v>0</v>
      </c>
      <c r="Q85" s="24">
        <v>1</v>
      </c>
      <c r="R85" s="24">
        <v>1</v>
      </c>
      <c r="S85" s="24">
        <v>1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Z85" s="24">
        <v>1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G85" s="24">
        <v>1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P85" s="24">
        <v>1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W85" s="13">
        <v>0</v>
      </c>
      <c r="AX85" s="13">
        <v>0</v>
      </c>
      <c r="AY85" s="13">
        <v>0</v>
      </c>
      <c r="AZ85" s="13">
        <v>1</v>
      </c>
      <c r="BA85" s="15">
        <v>0</v>
      </c>
      <c r="BB85" s="15">
        <v>0</v>
      </c>
      <c r="BC85" s="15">
        <v>0</v>
      </c>
      <c r="BD85" s="15">
        <v>1</v>
      </c>
      <c r="BE85" s="13">
        <v>0</v>
      </c>
      <c r="BF85" s="13">
        <v>0</v>
      </c>
      <c r="BG85" s="13">
        <v>0</v>
      </c>
      <c r="BH85" s="13">
        <v>1</v>
      </c>
      <c r="BI85" t="s">
        <v>218</v>
      </c>
      <c r="BJ85" s="24" t="s">
        <v>216</v>
      </c>
      <c r="BK85" s="24" t="s">
        <v>216</v>
      </c>
      <c r="BL85" s="24">
        <v>4</v>
      </c>
      <c r="BM85" s="24">
        <v>4</v>
      </c>
      <c r="BN85" s="24" t="s">
        <v>216</v>
      </c>
      <c r="BO85" s="24" t="s">
        <v>216</v>
      </c>
      <c r="BP85" t="s">
        <v>68</v>
      </c>
    </row>
    <row r="86" spans="1:68" x14ac:dyDescent="0.25">
      <c r="A86">
        <v>91</v>
      </c>
      <c r="B86">
        <v>164</v>
      </c>
      <c r="C86" s="1">
        <v>45731.69734953704</v>
      </c>
      <c r="D86" s="22">
        <v>1</v>
      </c>
      <c r="E86" s="22">
        <f>1*(AND(OR(Tulemused!$C$2="*",Tulemused!$C$2=J86),OR(Tulemused!$C$3="*",Tulemused!$C$3=I86),OR(Tulemused!$C$4="*",Tulemused!$C$4=G86),OR(Tulemused!$C$5="*",Tulemused!$C$5=H86),OR(Tulemused!$C$6="*",Tulemused!$C$6=K86)))</f>
        <v>1</v>
      </c>
      <c r="F86" s="2" t="s">
        <v>157</v>
      </c>
      <c r="G86" t="s">
        <v>171</v>
      </c>
      <c r="H86" t="s">
        <v>9</v>
      </c>
      <c r="I86" t="s">
        <v>141</v>
      </c>
      <c r="J86" t="s">
        <v>141</v>
      </c>
      <c r="K86" s="5" t="s">
        <v>180</v>
      </c>
      <c r="L86">
        <v>3</v>
      </c>
      <c r="M86" s="24">
        <v>0</v>
      </c>
      <c r="N86" s="24">
        <v>0</v>
      </c>
      <c r="O86" s="24">
        <v>1</v>
      </c>
      <c r="P86" s="24">
        <v>0</v>
      </c>
      <c r="Q86" s="24">
        <v>0</v>
      </c>
      <c r="R86" s="24">
        <v>1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Z86" s="24">
        <v>1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G86" s="24">
        <v>1</v>
      </c>
      <c r="AH86" s="24">
        <v>0</v>
      </c>
      <c r="AI86" s="24">
        <v>1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P86" s="24">
        <v>1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W86" s="13">
        <v>1</v>
      </c>
      <c r="AX86" s="13">
        <v>0</v>
      </c>
      <c r="AY86" s="13">
        <v>0</v>
      </c>
      <c r="AZ86" s="13">
        <v>0</v>
      </c>
      <c r="BA86" s="15">
        <v>1</v>
      </c>
      <c r="BB86" s="15">
        <v>0</v>
      </c>
      <c r="BC86" s="15">
        <v>0</v>
      </c>
      <c r="BD86" s="15">
        <v>0</v>
      </c>
      <c r="BE86" s="13">
        <v>0</v>
      </c>
      <c r="BF86" s="13">
        <v>0</v>
      </c>
      <c r="BG86" s="13">
        <v>0</v>
      </c>
      <c r="BH86" s="13">
        <v>1</v>
      </c>
      <c r="BI86" t="s">
        <v>218</v>
      </c>
      <c r="BJ86" s="24">
        <v>4</v>
      </c>
      <c r="BK86" s="24" t="s">
        <v>216</v>
      </c>
      <c r="BL86" s="24">
        <v>4</v>
      </c>
      <c r="BM86" s="24">
        <v>4</v>
      </c>
      <c r="BN86" s="24" t="s">
        <v>216</v>
      </c>
      <c r="BO86" s="24" t="s">
        <v>216</v>
      </c>
      <c r="BP86" t="s">
        <v>68</v>
      </c>
    </row>
    <row r="87" spans="1:68" x14ac:dyDescent="0.25">
      <c r="A87">
        <v>92</v>
      </c>
      <c r="B87">
        <v>182</v>
      </c>
      <c r="C87" s="1">
        <v>45739.529108796298</v>
      </c>
      <c r="D87" s="22">
        <v>1</v>
      </c>
      <c r="E87" s="22">
        <f>1*(AND(OR(Tulemused!$C$2="*",Tulemused!$C$2=J87),OR(Tulemused!$C$3="*",Tulemused!$C$3=I87),OR(Tulemused!$C$4="*",Tulemused!$C$4=G87),OR(Tulemused!$C$5="*",Tulemused!$C$5=H87),OR(Tulemused!$C$6="*",Tulemused!$C$6=K87)))</f>
        <v>1</v>
      </c>
      <c r="F87" t="s">
        <v>150</v>
      </c>
      <c r="G87" t="s">
        <v>170</v>
      </c>
      <c r="H87" t="s">
        <v>7</v>
      </c>
      <c r="I87" t="s">
        <v>141</v>
      </c>
      <c r="J87" t="s">
        <v>141</v>
      </c>
      <c r="K87" s="5" t="s">
        <v>179</v>
      </c>
      <c r="L87">
        <v>2</v>
      </c>
      <c r="M87" s="24">
        <v>1</v>
      </c>
      <c r="N87" s="24">
        <v>0</v>
      </c>
      <c r="O87" s="24">
        <v>0</v>
      </c>
      <c r="P87" s="24">
        <v>0</v>
      </c>
      <c r="Q87" s="24">
        <v>0</v>
      </c>
      <c r="R87" s="24">
        <v>1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Z87" s="24">
        <v>1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G87" s="24">
        <v>0</v>
      </c>
      <c r="AH87" s="24">
        <v>0</v>
      </c>
      <c r="AI87" s="24">
        <v>1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P87" s="24">
        <v>1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W87" s="13">
        <v>1</v>
      </c>
      <c r="AX87" s="13">
        <v>0</v>
      </c>
      <c r="AY87" s="13">
        <v>0</v>
      </c>
      <c r="AZ87" s="13">
        <v>0</v>
      </c>
      <c r="BA87" s="15">
        <v>1</v>
      </c>
      <c r="BB87" s="15">
        <v>0</v>
      </c>
      <c r="BC87" s="15">
        <v>0</v>
      </c>
      <c r="BD87" s="15">
        <v>0</v>
      </c>
      <c r="BE87" s="13">
        <v>1</v>
      </c>
      <c r="BF87" s="13">
        <v>0</v>
      </c>
      <c r="BG87" s="13">
        <v>0</v>
      </c>
      <c r="BH87" s="13">
        <v>0</v>
      </c>
      <c r="BI87" t="s">
        <v>218</v>
      </c>
      <c r="BJ87" s="24">
        <v>4</v>
      </c>
      <c r="BK87" s="24">
        <v>4</v>
      </c>
      <c r="BL87" s="24">
        <v>4</v>
      </c>
      <c r="BM87" s="24">
        <v>4</v>
      </c>
      <c r="BN87" s="24">
        <v>4</v>
      </c>
      <c r="BO87" s="24">
        <v>4</v>
      </c>
      <c r="BP87" t="s">
        <v>68</v>
      </c>
    </row>
    <row r="88" spans="1:68" x14ac:dyDescent="0.25">
      <c r="A88">
        <v>93</v>
      </c>
      <c r="B88">
        <v>200</v>
      </c>
      <c r="C88" s="1">
        <v>45745.332002314812</v>
      </c>
      <c r="D88" s="22">
        <v>1</v>
      </c>
      <c r="E88" s="22">
        <f>1*(AND(OR(Tulemused!$C$2="*",Tulemused!$C$2=J88),OR(Tulemused!$C$3="*",Tulemused!$C$3=I88),OR(Tulemused!$C$4="*",Tulemused!$C$4=G88),OR(Tulemused!$C$5="*",Tulemused!$C$5=H88),OR(Tulemused!$C$6="*",Tulemused!$C$6=K88)))</f>
        <v>1</v>
      </c>
      <c r="F88" t="s">
        <v>43</v>
      </c>
      <c r="G88" t="s">
        <v>171</v>
      </c>
      <c r="H88" t="s">
        <v>26</v>
      </c>
      <c r="I88" t="s">
        <v>141</v>
      </c>
      <c r="J88" t="s">
        <v>141</v>
      </c>
      <c r="K88" s="5" t="s">
        <v>179</v>
      </c>
      <c r="L88">
        <v>2</v>
      </c>
      <c r="M88" s="24">
        <v>1</v>
      </c>
      <c r="N88" s="24">
        <v>0</v>
      </c>
      <c r="O88" s="24">
        <v>0</v>
      </c>
      <c r="P88" s="24">
        <v>0</v>
      </c>
      <c r="Q88" s="24">
        <v>0</v>
      </c>
      <c r="R88" s="24">
        <v>1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Z88" s="24">
        <v>0</v>
      </c>
      <c r="AA88" s="24">
        <v>1</v>
      </c>
      <c r="AB88" s="24">
        <v>0</v>
      </c>
      <c r="AC88" s="24">
        <v>0</v>
      </c>
      <c r="AD88" s="24">
        <v>0</v>
      </c>
      <c r="AE88" s="24">
        <v>0</v>
      </c>
      <c r="AG88" s="24">
        <v>0</v>
      </c>
      <c r="AH88" s="24">
        <v>0</v>
      </c>
      <c r="AI88" s="24">
        <v>0</v>
      </c>
      <c r="AJ88" s="24">
        <v>1</v>
      </c>
      <c r="AK88" s="24">
        <v>0</v>
      </c>
      <c r="AL88" s="24">
        <v>0</v>
      </c>
      <c r="AM88" s="24">
        <v>0</v>
      </c>
      <c r="AN88" s="24">
        <v>0</v>
      </c>
      <c r="AP88" s="24">
        <v>1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W88" s="13">
        <v>1</v>
      </c>
      <c r="AX88" s="13">
        <v>0</v>
      </c>
      <c r="AY88" s="13">
        <v>0</v>
      </c>
      <c r="AZ88" s="13">
        <v>0</v>
      </c>
      <c r="BA88" s="15">
        <v>0</v>
      </c>
      <c r="BB88" s="15">
        <v>0</v>
      </c>
      <c r="BC88" s="15">
        <v>0</v>
      </c>
      <c r="BD88" s="15">
        <v>1</v>
      </c>
      <c r="BE88" s="13">
        <v>0</v>
      </c>
      <c r="BF88" s="13">
        <v>0</v>
      </c>
      <c r="BG88" s="13">
        <v>0</v>
      </c>
      <c r="BH88" s="13">
        <v>1</v>
      </c>
      <c r="BI88" t="s">
        <v>218</v>
      </c>
      <c r="BJ88" s="24">
        <v>4</v>
      </c>
      <c r="BK88" s="24" t="s">
        <v>216</v>
      </c>
      <c r="BL88" s="24">
        <v>4</v>
      </c>
      <c r="BM88" s="24" t="s">
        <v>216</v>
      </c>
      <c r="BN88" s="24">
        <v>4</v>
      </c>
      <c r="BO88" s="24" t="s">
        <v>216</v>
      </c>
      <c r="BP88" t="s">
        <v>68</v>
      </c>
    </row>
    <row r="89" spans="1:68" x14ac:dyDescent="0.25">
      <c r="A89">
        <v>94</v>
      </c>
      <c r="B89">
        <v>202</v>
      </c>
      <c r="C89" s="1">
        <v>45746.555717592593</v>
      </c>
      <c r="D89" s="22">
        <v>1</v>
      </c>
      <c r="E89" s="22">
        <f>1*(AND(OR(Tulemused!$C$2="*",Tulemused!$C$2=J89),OR(Tulemused!$C$3="*",Tulemused!$C$3=I89),OR(Tulemused!$C$4="*",Tulemused!$C$4=G89),OR(Tulemused!$C$5="*",Tulemused!$C$5=H89),OR(Tulemused!$C$6="*",Tulemused!$C$6=K89)))</f>
        <v>1</v>
      </c>
      <c r="F89" t="s">
        <v>44</v>
      </c>
      <c r="G89" t="s">
        <v>171</v>
      </c>
      <c r="H89" t="s">
        <v>9</v>
      </c>
      <c r="I89" t="s">
        <v>141</v>
      </c>
      <c r="J89" t="s">
        <v>141</v>
      </c>
      <c r="K89" s="5" t="s">
        <v>180</v>
      </c>
      <c r="L89">
        <v>3</v>
      </c>
      <c r="M89" s="24">
        <v>1</v>
      </c>
      <c r="N89" s="24">
        <v>0</v>
      </c>
      <c r="O89" s="24">
        <v>0</v>
      </c>
      <c r="P89" s="24">
        <v>0</v>
      </c>
      <c r="Q89" s="24">
        <v>0</v>
      </c>
      <c r="R89" s="24">
        <v>1</v>
      </c>
      <c r="S89" s="24">
        <v>0</v>
      </c>
      <c r="T89" s="24">
        <v>0</v>
      </c>
      <c r="U89" s="24">
        <v>0</v>
      </c>
      <c r="V89" s="24">
        <v>1</v>
      </c>
      <c r="W89" s="24">
        <v>0</v>
      </c>
      <c r="X89" s="24">
        <v>0</v>
      </c>
      <c r="Z89" s="24">
        <v>1</v>
      </c>
      <c r="AA89" s="24">
        <v>0</v>
      </c>
      <c r="AB89" s="24">
        <v>1</v>
      </c>
      <c r="AC89" s="24">
        <v>0</v>
      </c>
      <c r="AD89" s="24">
        <v>0</v>
      </c>
      <c r="AE89" s="24">
        <v>0</v>
      </c>
      <c r="AG89" s="24">
        <v>1</v>
      </c>
      <c r="AH89" s="24">
        <v>0</v>
      </c>
      <c r="AI89" s="24">
        <v>1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P89" s="24">
        <v>0</v>
      </c>
      <c r="AQ89" s="24">
        <v>0</v>
      </c>
      <c r="AR89" s="24">
        <v>1</v>
      </c>
      <c r="AS89" s="24">
        <v>1</v>
      </c>
      <c r="AT89" s="24">
        <v>0</v>
      </c>
      <c r="AU89" s="24">
        <v>0</v>
      </c>
      <c r="AW89" s="13">
        <v>1</v>
      </c>
      <c r="AX89" s="13">
        <v>0</v>
      </c>
      <c r="AY89" s="13">
        <v>0</v>
      </c>
      <c r="AZ89" s="13">
        <v>0</v>
      </c>
      <c r="BA89" s="15">
        <v>0</v>
      </c>
      <c r="BB89" s="15">
        <v>1</v>
      </c>
      <c r="BC89" s="15">
        <v>0</v>
      </c>
      <c r="BD89" s="15">
        <v>0</v>
      </c>
      <c r="BE89" s="13">
        <v>1</v>
      </c>
      <c r="BF89" s="13">
        <v>0</v>
      </c>
      <c r="BG89" s="13">
        <v>0</v>
      </c>
      <c r="BH89" s="13">
        <v>0</v>
      </c>
      <c r="BI89" t="s">
        <v>8</v>
      </c>
      <c r="BJ89" s="24">
        <v>4</v>
      </c>
      <c r="BK89" s="24" t="s">
        <v>216</v>
      </c>
      <c r="BL89" s="24">
        <v>4</v>
      </c>
      <c r="BM89" s="24" t="s">
        <v>216</v>
      </c>
      <c r="BN89" s="24" t="s">
        <v>216</v>
      </c>
      <c r="BO89" s="24">
        <v>4</v>
      </c>
      <c r="BP89" t="s">
        <v>68</v>
      </c>
    </row>
    <row r="90" spans="1:68" s="5" customFormat="1" x14ac:dyDescent="0.25">
      <c r="A90">
        <v>95</v>
      </c>
      <c r="B90" s="5">
        <v>217</v>
      </c>
      <c r="C90" s="6">
        <v>45751.728541666664</v>
      </c>
      <c r="D90" s="22">
        <v>1</v>
      </c>
      <c r="E90" s="22">
        <f>1*(AND(OR(Tulemused!$C$2="*",Tulemused!$C$2=J90),OR(Tulemused!$C$3="*",Tulemused!$C$3=I90),OR(Tulemused!$C$4="*",Tulemused!$C$4=G90),OR(Tulemused!$C$5="*",Tulemused!$C$5=H90),OR(Tulemused!$C$6="*",Tulemused!$C$6=K90)))</f>
        <v>1</v>
      </c>
      <c r="F90" s="5" t="s">
        <v>45</v>
      </c>
      <c r="G90" t="s">
        <v>171</v>
      </c>
      <c r="H90" s="5" t="s">
        <v>9</v>
      </c>
      <c r="I90" s="5" t="s">
        <v>141</v>
      </c>
      <c r="J90" t="s">
        <v>141</v>
      </c>
      <c r="K90" s="5" t="s">
        <v>180</v>
      </c>
      <c r="L90" s="5">
        <v>3</v>
      </c>
      <c r="M90" s="24">
        <v>1</v>
      </c>
      <c r="N90" s="25">
        <v>0</v>
      </c>
      <c r="O90" s="25">
        <v>0</v>
      </c>
      <c r="P90" s="25">
        <v>0</v>
      </c>
      <c r="Q90" s="25">
        <v>0</v>
      </c>
      <c r="R90" s="25">
        <v>1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Z90" s="25">
        <v>1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G90" s="25"/>
      <c r="AH90" s="25"/>
      <c r="AI90" s="25"/>
      <c r="AJ90" s="25"/>
      <c r="AK90" s="25"/>
      <c r="AL90" s="25"/>
      <c r="AM90" s="25"/>
      <c r="AN90" s="25"/>
      <c r="AP90" s="25"/>
      <c r="AQ90" s="25"/>
      <c r="AR90" s="25"/>
      <c r="AS90" s="25"/>
      <c r="AT90" s="25"/>
      <c r="AU90" s="25"/>
      <c r="BI90" s="5" t="s">
        <v>65</v>
      </c>
      <c r="BJ90" s="24" t="s">
        <v>216</v>
      </c>
      <c r="BK90" s="24" t="s">
        <v>216</v>
      </c>
      <c r="BL90" s="24" t="s">
        <v>216</v>
      </c>
      <c r="BM90" s="24" t="s">
        <v>216</v>
      </c>
      <c r="BN90" s="24" t="s">
        <v>216</v>
      </c>
      <c r="BO90" s="24" t="s">
        <v>216</v>
      </c>
      <c r="BP90" t="s">
        <v>68</v>
      </c>
    </row>
    <row r="91" spans="1:68" x14ac:dyDescent="0.25">
      <c r="A91">
        <v>96</v>
      </c>
      <c r="B91">
        <v>221</v>
      </c>
      <c r="C91" s="1">
        <v>45752.744895833333</v>
      </c>
      <c r="D91" s="22">
        <v>1</v>
      </c>
      <c r="E91" s="22">
        <f>1*(AND(OR(Tulemused!$C$2="*",Tulemused!$C$2=J91),OR(Tulemused!$C$3="*",Tulemused!$C$3=I91),OR(Tulemused!$C$4="*",Tulemused!$C$4=G91),OR(Tulemused!$C$5="*",Tulemused!$C$5=H91),OR(Tulemused!$C$6="*",Tulemused!$C$6=K91)))</f>
        <v>1</v>
      </c>
      <c r="F91" t="s">
        <v>43</v>
      </c>
      <c r="G91" t="s">
        <v>171</v>
      </c>
      <c r="H91" t="s">
        <v>7</v>
      </c>
      <c r="I91" t="s">
        <v>141</v>
      </c>
      <c r="J91" t="s">
        <v>141</v>
      </c>
      <c r="K91" s="5" t="s">
        <v>179</v>
      </c>
      <c r="L91">
        <v>2</v>
      </c>
      <c r="M91" s="24">
        <v>0</v>
      </c>
      <c r="N91" s="24">
        <v>0</v>
      </c>
      <c r="O91" s="24">
        <v>0</v>
      </c>
      <c r="P91" s="24">
        <v>0</v>
      </c>
      <c r="Q91" s="24">
        <v>1</v>
      </c>
      <c r="R91" s="24">
        <v>1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1</v>
      </c>
      <c r="AG91" s="24">
        <v>1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P91" s="24">
        <v>1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W91" s="13">
        <v>1</v>
      </c>
      <c r="AX91" s="13">
        <v>0</v>
      </c>
      <c r="AY91" s="13">
        <v>0</v>
      </c>
      <c r="AZ91" s="13">
        <v>0</v>
      </c>
      <c r="BA91" s="15">
        <v>1</v>
      </c>
      <c r="BB91" s="15">
        <v>0</v>
      </c>
      <c r="BC91" s="15">
        <v>0</v>
      </c>
      <c r="BD91" s="15">
        <v>0</v>
      </c>
      <c r="BE91" s="13">
        <v>1</v>
      </c>
      <c r="BF91" s="13">
        <v>0</v>
      </c>
      <c r="BG91" s="13">
        <v>0</v>
      </c>
      <c r="BH91" s="13">
        <v>0</v>
      </c>
      <c r="BI91" t="s">
        <v>218</v>
      </c>
      <c r="BJ91" s="24">
        <v>2</v>
      </c>
      <c r="BK91" s="24" t="s">
        <v>216</v>
      </c>
      <c r="BL91" s="24">
        <v>3</v>
      </c>
      <c r="BM91" s="24" t="s">
        <v>216</v>
      </c>
      <c r="BN91" s="24" t="s">
        <v>216</v>
      </c>
      <c r="BO91" s="24" t="s">
        <v>216</v>
      </c>
      <c r="BP91" t="s">
        <v>68</v>
      </c>
    </row>
    <row r="92" spans="1:68" x14ac:dyDescent="0.25">
      <c r="A92">
        <v>97</v>
      </c>
      <c r="B92">
        <v>241</v>
      </c>
      <c r="C92" s="1">
        <v>45761.731550925928</v>
      </c>
      <c r="D92" s="22">
        <v>1</v>
      </c>
      <c r="E92" s="22">
        <f>1*(AND(OR(Tulemused!$C$2="*",Tulemused!$C$2=J92),OR(Tulemused!$C$3="*",Tulemused!$C$3=I92),OR(Tulemused!$C$4="*",Tulemused!$C$4=G92),OR(Tulemused!$C$5="*",Tulemused!$C$5=H92),OR(Tulemused!$C$6="*",Tulemused!$C$6=K92)))</f>
        <v>1</v>
      </c>
      <c r="F92" t="s">
        <v>151</v>
      </c>
      <c r="G92" t="s">
        <v>170</v>
      </c>
      <c r="H92" t="s">
        <v>9</v>
      </c>
      <c r="I92" t="s">
        <v>37</v>
      </c>
      <c r="J92" t="s">
        <v>165</v>
      </c>
      <c r="K92" t="s">
        <v>178</v>
      </c>
      <c r="L92">
        <v>7</v>
      </c>
      <c r="M92" s="24">
        <v>1</v>
      </c>
      <c r="N92" s="24">
        <v>0</v>
      </c>
      <c r="O92" s="24">
        <v>0</v>
      </c>
      <c r="P92" s="24">
        <v>0</v>
      </c>
      <c r="Q92" s="24">
        <v>0</v>
      </c>
      <c r="R92" s="24">
        <v>1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t="s">
        <v>46</v>
      </c>
      <c r="Z92" s="24">
        <v>0</v>
      </c>
      <c r="AA92" s="24">
        <v>1</v>
      </c>
      <c r="AB92" s="24">
        <v>0</v>
      </c>
      <c r="AC92" s="24">
        <v>0</v>
      </c>
      <c r="AD92" s="24">
        <v>0</v>
      </c>
      <c r="AE92" s="24">
        <v>0</v>
      </c>
      <c r="AF92" t="s">
        <v>47</v>
      </c>
      <c r="AG92" s="24">
        <v>0</v>
      </c>
      <c r="AH92" s="24">
        <v>0</v>
      </c>
      <c r="AI92" s="24">
        <v>0</v>
      </c>
      <c r="AJ92" s="24">
        <v>0</v>
      </c>
      <c r="AK92" s="24">
        <v>1</v>
      </c>
      <c r="AL92" s="24">
        <v>0</v>
      </c>
      <c r="AM92" s="24">
        <v>0</v>
      </c>
      <c r="AN92" s="24">
        <v>0</v>
      </c>
      <c r="AO92" t="s">
        <v>48</v>
      </c>
      <c r="AP92" s="24">
        <v>1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W92" s="13">
        <v>0</v>
      </c>
      <c r="AX92" s="13">
        <v>1</v>
      </c>
      <c r="AY92" s="13">
        <v>0</v>
      </c>
      <c r="AZ92" s="13">
        <v>0</v>
      </c>
      <c r="BA92" s="15">
        <v>0</v>
      </c>
      <c r="BB92" s="15">
        <v>0</v>
      </c>
      <c r="BC92" s="15">
        <v>0</v>
      </c>
      <c r="BD92" s="15">
        <v>1</v>
      </c>
      <c r="BE92" s="13">
        <v>1</v>
      </c>
      <c r="BF92" s="13">
        <v>1</v>
      </c>
      <c r="BG92" s="13">
        <v>0</v>
      </c>
      <c r="BH92" s="13">
        <v>0</v>
      </c>
      <c r="BI92" t="s">
        <v>220</v>
      </c>
      <c r="BJ92" s="24">
        <v>4</v>
      </c>
      <c r="BK92" s="24">
        <v>3</v>
      </c>
      <c r="BL92" s="24">
        <v>4</v>
      </c>
      <c r="BM92" s="24">
        <v>4</v>
      </c>
      <c r="BN92" s="24">
        <v>4</v>
      </c>
      <c r="BO92" s="24">
        <v>4</v>
      </c>
      <c r="BP92" t="s">
        <v>68</v>
      </c>
    </row>
    <row r="93" spans="1:68" x14ac:dyDescent="0.25">
      <c r="A93">
        <v>98</v>
      </c>
      <c r="B93">
        <v>259</v>
      </c>
      <c r="C93" s="1">
        <v>45769.926828703705</v>
      </c>
      <c r="D93" s="22">
        <v>1</v>
      </c>
      <c r="E93" s="22">
        <f>1*(AND(OR(Tulemused!$C$2="*",Tulemused!$C$2=J93),OR(Tulemused!$C$3="*",Tulemused!$C$3=I93),OR(Tulemused!$C$4="*",Tulemused!$C$4=G93),OR(Tulemused!$C$5="*",Tulemused!$C$5=H93),OR(Tulemused!$C$6="*",Tulemused!$C$6=K93)))</f>
        <v>1</v>
      </c>
      <c r="F93" t="s">
        <v>151</v>
      </c>
      <c r="G93" t="s">
        <v>170</v>
      </c>
      <c r="H93" t="s">
        <v>26</v>
      </c>
      <c r="I93" t="s">
        <v>143</v>
      </c>
      <c r="J93" t="s">
        <v>165</v>
      </c>
      <c r="K93" s="5" t="s">
        <v>179</v>
      </c>
      <c r="L93">
        <v>2</v>
      </c>
      <c r="M93" s="24">
        <v>1</v>
      </c>
      <c r="N93" s="24">
        <v>0</v>
      </c>
      <c r="O93" s="24">
        <v>0</v>
      </c>
      <c r="P93" s="24">
        <v>0</v>
      </c>
      <c r="Q93" s="24">
        <v>0</v>
      </c>
      <c r="R93" s="24">
        <v>1</v>
      </c>
      <c r="S93" s="24">
        <v>0</v>
      </c>
      <c r="T93" s="24">
        <v>0</v>
      </c>
      <c r="U93" s="24">
        <v>0</v>
      </c>
      <c r="V93" s="24">
        <v>0</v>
      </c>
      <c r="W93" s="24">
        <v>1</v>
      </c>
      <c r="X93" s="24">
        <v>0</v>
      </c>
      <c r="Z93" s="24">
        <v>1</v>
      </c>
      <c r="AA93" s="24">
        <v>1</v>
      </c>
      <c r="AB93" s="24">
        <v>1</v>
      </c>
      <c r="AC93" s="24">
        <v>0</v>
      </c>
      <c r="AD93" s="24">
        <v>0</v>
      </c>
      <c r="AE93" s="24">
        <v>0</v>
      </c>
      <c r="AG93" s="24">
        <v>0</v>
      </c>
      <c r="AH93" s="24">
        <v>1</v>
      </c>
      <c r="AI93" s="24">
        <v>1</v>
      </c>
      <c r="AJ93" s="24">
        <v>1</v>
      </c>
      <c r="AK93" s="24">
        <v>0</v>
      </c>
      <c r="AL93" s="24">
        <v>1</v>
      </c>
      <c r="AM93" s="24">
        <v>0</v>
      </c>
      <c r="AN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1</v>
      </c>
      <c r="AU93" s="24">
        <v>0</v>
      </c>
      <c r="AW93" s="13">
        <v>0</v>
      </c>
      <c r="AX93" s="13">
        <v>1</v>
      </c>
      <c r="AY93" s="13">
        <v>0</v>
      </c>
      <c r="AZ93" s="13">
        <v>0</v>
      </c>
      <c r="BA93" s="15">
        <v>0</v>
      </c>
      <c r="BB93" s="15">
        <v>0</v>
      </c>
      <c r="BC93" s="15">
        <v>0</v>
      </c>
      <c r="BD93" s="15">
        <v>1</v>
      </c>
      <c r="BE93" s="13">
        <v>0</v>
      </c>
      <c r="BF93" s="13">
        <v>0</v>
      </c>
      <c r="BG93" s="13">
        <v>0</v>
      </c>
      <c r="BH93" s="13">
        <v>1</v>
      </c>
      <c r="BI93" t="s">
        <v>65</v>
      </c>
      <c r="BJ93" s="24">
        <v>4</v>
      </c>
      <c r="BK93" s="24" t="s">
        <v>216</v>
      </c>
      <c r="BL93" s="24">
        <v>4</v>
      </c>
      <c r="BM93" s="24" t="s">
        <v>216</v>
      </c>
      <c r="BN93" s="24" t="s">
        <v>216</v>
      </c>
      <c r="BO93" s="24" t="s">
        <v>216</v>
      </c>
      <c r="BP93" t="s">
        <v>68</v>
      </c>
    </row>
    <row r="94" spans="1:68" x14ac:dyDescent="0.25">
      <c r="A94">
        <v>99</v>
      </c>
      <c r="B94">
        <v>419</v>
      </c>
      <c r="C94" s="1">
        <v>45775.56523148148</v>
      </c>
      <c r="D94" s="22">
        <v>1</v>
      </c>
      <c r="E94" s="22">
        <f>1*(AND(OR(Tulemused!$C$2="*",Tulemused!$C$2=J94),OR(Tulemused!$C$3="*",Tulemused!$C$3=I94),OR(Tulemused!$C$4="*",Tulemused!$C$4=G94),OR(Tulemused!$C$5="*",Tulemused!$C$5=H94),OR(Tulemused!$C$6="*",Tulemused!$C$6=K94)))</f>
        <v>1</v>
      </c>
      <c r="F94" t="s">
        <v>152</v>
      </c>
      <c r="G94" t="s">
        <v>170</v>
      </c>
      <c r="H94" t="s">
        <v>7</v>
      </c>
      <c r="I94" t="s">
        <v>139</v>
      </c>
      <c r="J94" t="s">
        <v>165</v>
      </c>
      <c r="K94" s="5" t="s">
        <v>179</v>
      </c>
      <c r="L94">
        <v>2</v>
      </c>
      <c r="M94" s="24">
        <v>0</v>
      </c>
      <c r="N94" s="24">
        <v>0</v>
      </c>
      <c r="O94" s="24">
        <v>1</v>
      </c>
      <c r="P94" s="24">
        <v>0</v>
      </c>
      <c r="Q94" s="24">
        <v>0</v>
      </c>
      <c r="R94" s="24">
        <v>1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Z94" s="24">
        <v>1</v>
      </c>
      <c r="AA94" s="24">
        <v>1</v>
      </c>
      <c r="AB94" s="24">
        <v>1</v>
      </c>
      <c r="AC94" s="24">
        <v>1</v>
      </c>
      <c r="AD94" s="24">
        <v>1</v>
      </c>
      <c r="AE94" s="24">
        <v>0</v>
      </c>
      <c r="AG94" s="24">
        <v>1</v>
      </c>
      <c r="AH94" s="24">
        <v>1</v>
      </c>
      <c r="AI94" s="24">
        <v>0</v>
      </c>
      <c r="AJ94" s="24">
        <v>0</v>
      </c>
      <c r="AK94" s="24">
        <v>1</v>
      </c>
      <c r="AL94" s="24">
        <v>0</v>
      </c>
      <c r="AM94" s="24">
        <v>1</v>
      </c>
      <c r="AN94" s="24">
        <v>0</v>
      </c>
      <c r="AP94" s="24">
        <v>1</v>
      </c>
      <c r="AQ94" s="24">
        <v>1</v>
      </c>
      <c r="AR94" s="24">
        <v>1</v>
      </c>
      <c r="AS94" s="24">
        <v>1</v>
      </c>
      <c r="AT94" s="24">
        <v>0</v>
      </c>
      <c r="AU94" s="24">
        <v>0</v>
      </c>
      <c r="AW94" s="13">
        <v>1</v>
      </c>
      <c r="AX94" s="13">
        <v>0</v>
      </c>
      <c r="AY94" s="13">
        <v>0</v>
      </c>
      <c r="AZ94" s="13">
        <v>0</v>
      </c>
      <c r="BA94" s="15">
        <v>0</v>
      </c>
      <c r="BB94" s="15">
        <v>1</v>
      </c>
      <c r="BC94" s="15">
        <v>0</v>
      </c>
      <c r="BD94" s="15">
        <v>0</v>
      </c>
      <c r="BE94" s="13">
        <v>1</v>
      </c>
      <c r="BF94" s="13">
        <v>1</v>
      </c>
      <c r="BG94" s="13">
        <v>0</v>
      </c>
      <c r="BH94" s="13">
        <v>0</v>
      </c>
      <c r="BI94" t="s">
        <v>218</v>
      </c>
      <c r="BJ94" s="24">
        <v>4</v>
      </c>
      <c r="BK94" s="24">
        <v>3</v>
      </c>
      <c r="BL94" s="24">
        <v>4</v>
      </c>
      <c r="BM94" s="24" t="s">
        <v>216</v>
      </c>
      <c r="BN94" s="24">
        <v>4</v>
      </c>
      <c r="BO94" s="24" t="s">
        <v>216</v>
      </c>
      <c r="BP94" t="s">
        <v>68</v>
      </c>
    </row>
    <row r="95" spans="1:68" s="5" customFormat="1" x14ac:dyDescent="0.25">
      <c r="A95">
        <v>100</v>
      </c>
      <c r="B95" s="5">
        <v>751</v>
      </c>
      <c r="C95" s="6">
        <v>45776.307002314818</v>
      </c>
      <c r="D95" s="22">
        <v>1</v>
      </c>
      <c r="E95" s="22">
        <f>1*(AND(OR(Tulemused!$C$2="*",Tulemused!$C$2=J95),OR(Tulemused!$C$3="*",Tulemused!$C$3=I95),OR(Tulemused!$C$4="*",Tulemused!$C$4=G95),OR(Tulemused!$C$5="*",Tulemused!$C$5=H95),OR(Tulemused!$C$6="*",Tulemused!$C$6=K95)))</f>
        <v>1</v>
      </c>
      <c r="F95" s="5" t="s">
        <v>146</v>
      </c>
      <c r="G95" t="s">
        <v>171</v>
      </c>
      <c r="H95" s="5" t="s">
        <v>9</v>
      </c>
      <c r="I95" s="5" t="s">
        <v>141</v>
      </c>
      <c r="J95" t="s">
        <v>141</v>
      </c>
      <c r="K95" s="5" t="s">
        <v>179</v>
      </c>
      <c r="L95" s="5">
        <v>2</v>
      </c>
      <c r="M95" s="25">
        <v>0</v>
      </c>
      <c r="N95" s="25">
        <v>0</v>
      </c>
      <c r="O95" s="25">
        <v>0</v>
      </c>
      <c r="P95" s="25">
        <v>0</v>
      </c>
      <c r="Q95" s="24">
        <v>1</v>
      </c>
      <c r="R95" s="25">
        <v>1</v>
      </c>
      <c r="S95" s="25">
        <v>1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Z95" s="25">
        <v>0</v>
      </c>
      <c r="AA95" s="25">
        <v>1</v>
      </c>
      <c r="AB95" s="25">
        <v>1</v>
      </c>
      <c r="AC95" s="25">
        <v>1</v>
      </c>
      <c r="AD95" s="25">
        <v>0</v>
      </c>
      <c r="AE95" s="25">
        <v>0</v>
      </c>
      <c r="AG95" s="25"/>
      <c r="AH95" s="25"/>
      <c r="AI95" s="25"/>
      <c r="AJ95" s="25"/>
      <c r="AK95" s="25"/>
      <c r="AL95" s="25"/>
      <c r="AM95" s="25"/>
      <c r="AN95" s="25"/>
      <c r="AP95" s="25"/>
      <c r="AQ95" s="25"/>
      <c r="AR95" s="25"/>
      <c r="AS95" s="25"/>
      <c r="AT95" s="25"/>
      <c r="AU95" s="25"/>
      <c r="BI95" s="5" t="s">
        <v>65</v>
      </c>
      <c r="BJ95" s="24" t="s">
        <v>216</v>
      </c>
      <c r="BK95" s="24" t="s">
        <v>216</v>
      </c>
      <c r="BL95" s="24" t="s">
        <v>216</v>
      </c>
      <c r="BM95" s="24" t="s">
        <v>216</v>
      </c>
      <c r="BN95" s="24" t="s">
        <v>216</v>
      </c>
      <c r="BO95" s="24" t="s">
        <v>216</v>
      </c>
      <c r="BP95" t="s">
        <v>68</v>
      </c>
    </row>
    <row r="96" spans="1:68" s="5" customFormat="1" x14ac:dyDescent="0.25">
      <c r="A96">
        <v>101</v>
      </c>
      <c r="B96" s="5">
        <v>827</v>
      </c>
      <c r="C96" s="6">
        <v>45776.493333333332</v>
      </c>
      <c r="D96" s="22">
        <v>1</v>
      </c>
      <c r="E96" s="22">
        <f>1*(AND(OR(Tulemused!$C$2="*",Tulemused!$C$2=J96),OR(Tulemused!$C$3="*",Tulemused!$C$3=I96),OR(Tulemused!$C$4="*",Tulemused!$C$4=G96),OR(Tulemused!$C$5="*",Tulemused!$C$5=H96),OR(Tulemused!$C$6="*",Tulemused!$C$6=K96)))</f>
        <v>1</v>
      </c>
      <c r="F96" s="5" t="s">
        <v>146</v>
      </c>
      <c r="G96" t="s">
        <v>171</v>
      </c>
      <c r="H96" s="5" t="s">
        <v>9</v>
      </c>
      <c r="I96" s="5" t="s">
        <v>141</v>
      </c>
      <c r="J96" t="s">
        <v>141</v>
      </c>
      <c r="K96" s="5" t="s">
        <v>180</v>
      </c>
      <c r="L96" s="5">
        <v>4</v>
      </c>
      <c r="M96" s="24">
        <v>1</v>
      </c>
      <c r="N96" s="25">
        <v>0</v>
      </c>
      <c r="O96" s="25">
        <v>0</v>
      </c>
      <c r="P96" s="25">
        <v>0</v>
      </c>
      <c r="Q96" s="25">
        <v>0</v>
      </c>
      <c r="R96" s="25">
        <v>1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Z96" s="25">
        <v>1</v>
      </c>
      <c r="AA96" s="25">
        <v>1</v>
      </c>
      <c r="AB96" s="25">
        <v>1</v>
      </c>
      <c r="AC96" s="25">
        <v>0</v>
      </c>
      <c r="AD96" s="25">
        <v>0</v>
      </c>
      <c r="AE96" s="25">
        <v>0</v>
      </c>
      <c r="AG96" s="25"/>
      <c r="AH96" s="25"/>
      <c r="AI96" s="25"/>
      <c r="AJ96" s="25"/>
      <c r="AK96" s="25"/>
      <c r="AL96" s="25"/>
      <c r="AM96" s="25"/>
      <c r="AN96" s="25"/>
      <c r="AP96" s="25"/>
      <c r="AQ96" s="25"/>
      <c r="AR96" s="25"/>
      <c r="AS96" s="25"/>
      <c r="AT96" s="25"/>
      <c r="AU96" s="25"/>
      <c r="BI96" s="5" t="s">
        <v>65</v>
      </c>
      <c r="BJ96" s="24" t="s">
        <v>216</v>
      </c>
      <c r="BK96" s="24" t="s">
        <v>216</v>
      </c>
      <c r="BL96" s="24" t="s">
        <v>216</v>
      </c>
      <c r="BM96" s="24" t="s">
        <v>216</v>
      </c>
      <c r="BN96" s="24" t="s">
        <v>216</v>
      </c>
      <c r="BO96" s="24" t="s">
        <v>216</v>
      </c>
      <c r="BP96" t="s">
        <v>68</v>
      </c>
    </row>
    <row r="97" spans="1:68" x14ac:dyDescent="0.25">
      <c r="A97">
        <v>102</v>
      </c>
      <c r="B97">
        <v>1883</v>
      </c>
      <c r="C97" s="1">
        <v>45779.475300925929</v>
      </c>
      <c r="D97" s="22">
        <v>1</v>
      </c>
      <c r="E97" s="22">
        <f>1*(AND(OR(Tulemused!$C$2="*",Tulemused!$C$2=J97),OR(Tulemused!$C$3="*",Tulemused!$C$3=I97),OR(Tulemused!$C$4="*",Tulemused!$C$4=G97),OR(Tulemused!$C$5="*",Tulemused!$C$5=H97),OR(Tulemused!$C$6="*",Tulemused!$C$6=K97)))</f>
        <v>1</v>
      </c>
      <c r="F97" s="2" t="s">
        <v>157</v>
      </c>
      <c r="G97" t="s">
        <v>171</v>
      </c>
      <c r="H97" t="s">
        <v>9</v>
      </c>
      <c r="I97" t="s">
        <v>141</v>
      </c>
      <c r="J97" t="s">
        <v>141</v>
      </c>
      <c r="K97" s="5" t="s">
        <v>180</v>
      </c>
      <c r="L97">
        <v>3</v>
      </c>
      <c r="M97" s="24">
        <v>0</v>
      </c>
      <c r="N97" s="24">
        <v>0</v>
      </c>
      <c r="O97" s="24">
        <v>0</v>
      </c>
      <c r="P97" s="24">
        <v>1</v>
      </c>
      <c r="Q97" s="24">
        <v>0</v>
      </c>
      <c r="R97" s="24">
        <v>1</v>
      </c>
      <c r="S97" s="24">
        <v>0</v>
      </c>
      <c r="T97" s="24">
        <v>0</v>
      </c>
      <c r="U97" s="24">
        <v>0</v>
      </c>
      <c r="V97" s="24">
        <v>1</v>
      </c>
      <c r="W97" s="24">
        <v>0</v>
      </c>
      <c r="X97" s="24">
        <v>0</v>
      </c>
      <c r="Z97" s="24">
        <v>1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G97" s="24">
        <v>1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1</v>
      </c>
      <c r="AU97" s="24">
        <v>0</v>
      </c>
      <c r="AW97" s="13">
        <v>0</v>
      </c>
      <c r="AX97" s="13">
        <v>0</v>
      </c>
      <c r="AY97" s="13">
        <v>0</v>
      </c>
      <c r="AZ97" s="13">
        <v>1</v>
      </c>
      <c r="BA97" s="15">
        <v>0</v>
      </c>
      <c r="BB97" s="15">
        <v>0</v>
      </c>
      <c r="BC97" s="15">
        <v>0</v>
      </c>
      <c r="BD97" s="15">
        <v>1</v>
      </c>
      <c r="BE97" s="13">
        <v>0</v>
      </c>
      <c r="BF97" s="13">
        <v>0</v>
      </c>
      <c r="BG97" s="13">
        <v>0</v>
      </c>
      <c r="BH97" s="13">
        <v>1</v>
      </c>
      <c r="BI97" t="s">
        <v>218</v>
      </c>
      <c r="BJ97" s="24" t="s">
        <v>216</v>
      </c>
      <c r="BK97" s="24" t="s">
        <v>216</v>
      </c>
      <c r="BL97" s="24">
        <v>4</v>
      </c>
      <c r="BM97" s="24">
        <v>4</v>
      </c>
      <c r="BN97" s="24" t="s">
        <v>216</v>
      </c>
      <c r="BO97" s="24" t="s">
        <v>216</v>
      </c>
      <c r="BP97" t="s">
        <v>68</v>
      </c>
    </row>
    <row r="98" spans="1:68" x14ac:dyDescent="0.25">
      <c r="A98">
        <v>103</v>
      </c>
      <c r="B98">
        <v>1887</v>
      </c>
      <c r="C98" s="1">
        <v>45779.478032407409</v>
      </c>
      <c r="D98" s="22">
        <v>1</v>
      </c>
      <c r="E98" s="22">
        <f>1*(AND(OR(Tulemused!$C$2="*",Tulemused!$C$2=J98),OR(Tulemused!$C$3="*",Tulemused!$C$3=I98),OR(Tulemused!$C$4="*",Tulemused!$C$4=G98),OR(Tulemused!$C$5="*",Tulemused!$C$5=H98),OR(Tulemused!$C$6="*",Tulemused!$C$6=K98)))</f>
        <v>1</v>
      </c>
      <c r="F98" s="2" t="s">
        <v>157</v>
      </c>
      <c r="G98" t="s">
        <v>171</v>
      </c>
      <c r="H98" t="s">
        <v>24</v>
      </c>
      <c r="I98" t="s">
        <v>141</v>
      </c>
      <c r="J98" t="s">
        <v>141</v>
      </c>
      <c r="K98" s="5" t="s">
        <v>180</v>
      </c>
      <c r="L98">
        <v>5</v>
      </c>
      <c r="M98" s="24">
        <v>0</v>
      </c>
      <c r="N98" s="24">
        <v>0</v>
      </c>
      <c r="O98" s="24">
        <v>1</v>
      </c>
      <c r="P98" s="24">
        <v>0</v>
      </c>
      <c r="Q98" s="24">
        <v>0</v>
      </c>
      <c r="R98" s="24">
        <v>1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Z98" s="24">
        <v>1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G98" s="24">
        <v>1</v>
      </c>
      <c r="AH98" s="24">
        <v>0</v>
      </c>
      <c r="AI98" s="24">
        <v>1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P98" s="24">
        <v>0</v>
      </c>
      <c r="AQ98" s="24">
        <v>0</v>
      </c>
      <c r="AR98" s="24">
        <v>1</v>
      </c>
      <c r="AS98" s="24">
        <v>0</v>
      </c>
      <c r="AT98" s="24">
        <v>0</v>
      </c>
      <c r="AU98" s="24">
        <v>0</v>
      </c>
      <c r="AW98" s="13">
        <v>1</v>
      </c>
      <c r="AX98" s="13">
        <v>0</v>
      </c>
      <c r="AY98" s="13">
        <v>0</v>
      </c>
      <c r="AZ98" s="13">
        <v>0</v>
      </c>
      <c r="BA98" s="15">
        <v>0</v>
      </c>
      <c r="BB98" s="15">
        <v>0</v>
      </c>
      <c r="BC98" s="15">
        <v>0</v>
      </c>
      <c r="BD98" s="15">
        <v>1</v>
      </c>
      <c r="BE98" s="13">
        <v>0</v>
      </c>
      <c r="BF98" s="13">
        <v>0</v>
      </c>
      <c r="BG98" s="13">
        <v>0</v>
      </c>
      <c r="BH98" s="13">
        <v>1</v>
      </c>
      <c r="BI98" t="s">
        <v>218</v>
      </c>
      <c r="BJ98" s="24">
        <v>4</v>
      </c>
      <c r="BK98" s="24">
        <v>4</v>
      </c>
      <c r="BL98" s="24">
        <v>4</v>
      </c>
      <c r="BM98" s="24">
        <v>4</v>
      </c>
      <c r="BN98" s="24">
        <v>4</v>
      </c>
      <c r="BO98" s="24">
        <v>3</v>
      </c>
      <c r="BP98" t="s">
        <v>68</v>
      </c>
    </row>
    <row r="99" spans="1:68" x14ac:dyDescent="0.25">
      <c r="A99">
        <v>104</v>
      </c>
      <c r="B99">
        <v>1889</v>
      </c>
      <c r="C99" s="1">
        <v>45779.485138888886</v>
      </c>
      <c r="D99" s="22">
        <v>1</v>
      </c>
      <c r="E99" s="22">
        <f>1*(AND(OR(Tulemused!$C$2="*",Tulemused!$C$2=J99),OR(Tulemused!$C$3="*",Tulemused!$C$3=I99),OR(Tulemused!$C$4="*",Tulemused!$C$4=G99),OR(Tulemused!$C$5="*",Tulemused!$C$5=H99),OR(Tulemused!$C$6="*",Tulemused!$C$6=K99)))</f>
        <v>1</v>
      </c>
      <c r="F99" s="2" t="s">
        <v>157</v>
      </c>
      <c r="G99" t="s">
        <v>170</v>
      </c>
      <c r="H99" t="s">
        <v>9</v>
      </c>
      <c r="I99" t="s">
        <v>141</v>
      </c>
      <c r="J99" t="s">
        <v>141</v>
      </c>
      <c r="K99" s="5" t="s">
        <v>180</v>
      </c>
      <c r="L99">
        <v>3</v>
      </c>
      <c r="M99" s="24">
        <v>0</v>
      </c>
      <c r="N99" s="24">
        <v>0</v>
      </c>
      <c r="O99" s="24">
        <v>1</v>
      </c>
      <c r="P99" s="24">
        <v>0</v>
      </c>
      <c r="Q99" s="24">
        <v>0</v>
      </c>
      <c r="R99" s="24">
        <v>1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Z99" s="24">
        <v>1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G99" s="24">
        <v>1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P99" s="24">
        <v>1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W99" s="13">
        <v>1</v>
      </c>
      <c r="AX99" s="13">
        <v>0</v>
      </c>
      <c r="AY99" s="13">
        <v>0</v>
      </c>
      <c r="AZ99" s="13">
        <v>0</v>
      </c>
      <c r="BA99" s="15">
        <v>0</v>
      </c>
      <c r="BB99" s="15">
        <v>0</v>
      </c>
      <c r="BC99" s="15">
        <v>0</v>
      </c>
      <c r="BD99" s="15">
        <v>1</v>
      </c>
      <c r="BE99" s="13">
        <v>0</v>
      </c>
      <c r="BF99" s="13">
        <v>0</v>
      </c>
      <c r="BG99" s="13">
        <v>0</v>
      </c>
      <c r="BH99" s="13">
        <v>1</v>
      </c>
      <c r="BI99" t="s">
        <v>218</v>
      </c>
      <c r="BJ99" s="24">
        <v>3</v>
      </c>
      <c r="BK99" s="24" t="s">
        <v>216</v>
      </c>
      <c r="BL99" s="24">
        <v>4</v>
      </c>
      <c r="BM99" s="24">
        <v>4</v>
      </c>
      <c r="BN99" s="24">
        <v>4</v>
      </c>
      <c r="BO99" s="24">
        <v>3</v>
      </c>
      <c r="BP99" t="s">
        <v>68</v>
      </c>
    </row>
    <row r="100" spans="1:68" x14ac:dyDescent="0.25">
      <c r="A100">
        <v>105</v>
      </c>
      <c r="B100">
        <v>1890</v>
      </c>
      <c r="C100" s="1">
        <v>45779.487326388888</v>
      </c>
      <c r="D100" s="22">
        <v>1</v>
      </c>
      <c r="E100" s="22">
        <f>1*(AND(OR(Tulemused!$C$2="*",Tulemused!$C$2=J100),OR(Tulemused!$C$3="*",Tulemused!$C$3=I100),OR(Tulemused!$C$4="*",Tulemused!$C$4=G100),OR(Tulemused!$C$5="*",Tulemused!$C$5=H100),OR(Tulemused!$C$6="*",Tulemused!$C$6=K100)))</f>
        <v>1</v>
      </c>
      <c r="F100" s="2" t="s">
        <v>157</v>
      </c>
      <c r="G100" t="s">
        <v>171</v>
      </c>
      <c r="H100" t="s">
        <v>7</v>
      </c>
      <c r="I100" t="s">
        <v>141</v>
      </c>
      <c r="J100" t="s">
        <v>141</v>
      </c>
      <c r="K100" t="s">
        <v>178</v>
      </c>
      <c r="L100">
        <v>3</v>
      </c>
      <c r="M100" s="24">
        <v>0</v>
      </c>
      <c r="N100" s="24">
        <v>0</v>
      </c>
      <c r="O100" s="24">
        <v>1</v>
      </c>
      <c r="P100" s="24">
        <v>0</v>
      </c>
      <c r="Q100" s="24">
        <v>0</v>
      </c>
      <c r="R100" s="24">
        <v>0</v>
      </c>
      <c r="S100" s="24">
        <v>1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Z100" s="24">
        <v>1</v>
      </c>
      <c r="AA100" s="24">
        <v>1</v>
      </c>
      <c r="AB100" s="24">
        <v>0</v>
      </c>
      <c r="AC100" s="24">
        <v>0</v>
      </c>
      <c r="AD100" s="24">
        <v>0</v>
      </c>
      <c r="AE100" s="24">
        <v>0</v>
      </c>
      <c r="AG100" s="24">
        <v>1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P100" s="24">
        <v>1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W100" s="13">
        <v>0</v>
      </c>
      <c r="AX100" s="13">
        <v>0</v>
      </c>
      <c r="AY100" s="13">
        <v>0</v>
      </c>
      <c r="AZ100" s="13">
        <v>1</v>
      </c>
      <c r="BA100" s="15">
        <v>0</v>
      </c>
      <c r="BB100" s="15">
        <v>0</v>
      </c>
      <c r="BC100" s="15">
        <v>0</v>
      </c>
      <c r="BD100" s="15">
        <v>1</v>
      </c>
      <c r="BE100" s="13">
        <v>0</v>
      </c>
      <c r="BF100" s="13">
        <v>0</v>
      </c>
      <c r="BG100" s="13">
        <v>0</v>
      </c>
      <c r="BH100" s="13">
        <v>1</v>
      </c>
      <c r="BI100" t="s">
        <v>8</v>
      </c>
      <c r="BJ100" s="24" t="s">
        <v>216</v>
      </c>
      <c r="BK100" s="24" t="s">
        <v>216</v>
      </c>
      <c r="BL100" s="24">
        <v>4</v>
      </c>
      <c r="BM100" s="24">
        <v>4</v>
      </c>
      <c r="BN100" s="24">
        <v>4</v>
      </c>
      <c r="BO100" s="24">
        <v>4</v>
      </c>
      <c r="BP100" t="s">
        <v>68</v>
      </c>
    </row>
    <row r="101" spans="1:68" x14ac:dyDescent="0.25">
      <c r="A101">
        <v>106</v>
      </c>
      <c r="B101">
        <v>1893</v>
      </c>
      <c r="C101" s="1">
        <v>45779.496678240743</v>
      </c>
      <c r="D101" s="22">
        <v>1</v>
      </c>
      <c r="E101" s="22">
        <f>1*(AND(OR(Tulemused!$C$2="*",Tulemused!$C$2=J101),OR(Tulemused!$C$3="*",Tulemused!$C$3=I101),OR(Tulemused!$C$4="*",Tulemused!$C$4=G101),OR(Tulemused!$C$5="*",Tulemused!$C$5=H101),OR(Tulemused!$C$6="*",Tulemused!$C$6=K101)))</f>
        <v>1</v>
      </c>
      <c r="F101" s="2" t="s">
        <v>157</v>
      </c>
      <c r="G101" t="s">
        <v>170</v>
      </c>
      <c r="H101" t="s">
        <v>9</v>
      </c>
      <c r="I101" t="s">
        <v>141</v>
      </c>
      <c r="J101" t="s">
        <v>141</v>
      </c>
      <c r="K101" s="5" t="s">
        <v>180</v>
      </c>
      <c r="L101">
        <v>4</v>
      </c>
      <c r="M101" s="24">
        <v>0</v>
      </c>
      <c r="N101" s="24">
        <v>1</v>
      </c>
      <c r="O101" s="24">
        <v>0</v>
      </c>
      <c r="P101" s="24">
        <v>0</v>
      </c>
      <c r="Q101" s="24">
        <v>0</v>
      </c>
      <c r="R101" s="24">
        <v>1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Z101" s="24">
        <v>1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G101" s="24">
        <v>1</v>
      </c>
      <c r="AH101" s="24">
        <v>0</v>
      </c>
      <c r="AI101" s="24">
        <v>1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P101" s="24">
        <v>1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W101" s="13">
        <v>0</v>
      </c>
      <c r="AX101" s="13">
        <v>0</v>
      </c>
      <c r="AY101" s="13">
        <v>0</v>
      </c>
      <c r="AZ101" s="13">
        <v>1</v>
      </c>
      <c r="BA101" s="15">
        <v>0</v>
      </c>
      <c r="BB101" s="15">
        <v>0</v>
      </c>
      <c r="BC101" s="15">
        <v>0</v>
      </c>
      <c r="BD101" s="15">
        <v>1</v>
      </c>
      <c r="BE101" s="13">
        <v>0</v>
      </c>
      <c r="BF101" s="13">
        <v>0</v>
      </c>
      <c r="BG101" s="13">
        <v>0</v>
      </c>
      <c r="BH101" s="13">
        <v>1</v>
      </c>
      <c r="BI101" t="s">
        <v>218</v>
      </c>
      <c r="BJ101" s="24" t="s">
        <v>216</v>
      </c>
      <c r="BK101" s="24" t="s">
        <v>216</v>
      </c>
      <c r="BL101" s="24">
        <v>3</v>
      </c>
      <c r="BM101" s="24">
        <v>4</v>
      </c>
      <c r="BN101" s="24">
        <v>4</v>
      </c>
      <c r="BO101" s="24">
        <v>4</v>
      </c>
      <c r="BP101" t="s">
        <v>68</v>
      </c>
    </row>
    <row r="102" spans="1:68" x14ac:dyDescent="0.25">
      <c r="A102">
        <v>107</v>
      </c>
      <c r="B102">
        <v>1895</v>
      </c>
      <c r="C102" s="1">
        <v>45779.507013888891</v>
      </c>
      <c r="D102" s="22">
        <v>1</v>
      </c>
      <c r="E102" s="22">
        <f>1*(AND(OR(Tulemused!$C$2="*",Tulemused!$C$2=J102),OR(Tulemused!$C$3="*",Tulemused!$C$3=I102),OR(Tulemused!$C$4="*",Tulemused!$C$4=G102),OR(Tulemused!$C$5="*",Tulemused!$C$5=H102),OR(Tulemused!$C$6="*",Tulemused!$C$6=K102)))</f>
        <v>1</v>
      </c>
      <c r="F102" s="2" t="s">
        <v>157</v>
      </c>
      <c r="G102" t="s">
        <v>171</v>
      </c>
      <c r="H102" t="s">
        <v>9</v>
      </c>
      <c r="I102" t="s">
        <v>141</v>
      </c>
      <c r="J102" t="s">
        <v>141</v>
      </c>
      <c r="K102" s="5" t="s">
        <v>180</v>
      </c>
      <c r="L102">
        <v>3</v>
      </c>
      <c r="M102" s="24">
        <v>0</v>
      </c>
      <c r="N102" s="24">
        <v>0</v>
      </c>
      <c r="O102" s="24">
        <v>0</v>
      </c>
      <c r="P102" s="24">
        <v>1</v>
      </c>
      <c r="Q102" s="24">
        <v>0</v>
      </c>
      <c r="R102" s="24">
        <v>1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Z102" s="24">
        <v>1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G102" s="24">
        <v>1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P102" s="24">
        <v>1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W102" s="13">
        <v>0</v>
      </c>
      <c r="AX102" s="13">
        <v>0</v>
      </c>
      <c r="AY102" s="13">
        <v>0</v>
      </c>
      <c r="AZ102" s="13">
        <v>1</v>
      </c>
      <c r="BA102" s="15">
        <v>0</v>
      </c>
      <c r="BB102" s="15">
        <v>0</v>
      </c>
      <c r="BC102" s="15">
        <v>0</v>
      </c>
      <c r="BD102" s="15">
        <v>1</v>
      </c>
      <c r="BE102" s="13">
        <v>0</v>
      </c>
      <c r="BF102" s="13">
        <v>0</v>
      </c>
      <c r="BG102" s="13">
        <v>0</v>
      </c>
      <c r="BH102" s="13">
        <v>1</v>
      </c>
      <c r="BI102" t="s">
        <v>218</v>
      </c>
      <c r="BJ102" s="24" t="s">
        <v>216</v>
      </c>
      <c r="BK102" s="24">
        <v>4</v>
      </c>
      <c r="BL102" s="24">
        <v>4</v>
      </c>
      <c r="BM102" s="24">
        <v>4</v>
      </c>
      <c r="BN102" s="24">
        <v>4</v>
      </c>
      <c r="BO102" s="24">
        <v>4</v>
      </c>
      <c r="BP102" t="s">
        <v>68</v>
      </c>
    </row>
    <row r="103" spans="1:68" x14ac:dyDescent="0.25">
      <c r="A103">
        <v>108</v>
      </c>
      <c r="B103">
        <v>1896</v>
      </c>
      <c r="C103" s="1">
        <v>45779.512881944444</v>
      </c>
      <c r="D103" s="22">
        <v>1</v>
      </c>
      <c r="E103" s="22">
        <f>1*(AND(OR(Tulemused!$C$2="*",Tulemused!$C$2=J103),OR(Tulemused!$C$3="*",Tulemused!$C$3=I103),OR(Tulemused!$C$4="*",Tulemused!$C$4=G103),OR(Tulemused!$C$5="*",Tulemused!$C$5=H103),OR(Tulemused!$C$6="*",Tulemused!$C$6=K103)))</f>
        <v>1</v>
      </c>
      <c r="F103" s="2" t="s">
        <v>157</v>
      </c>
      <c r="G103" t="s">
        <v>170</v>
      </c>
      <c r="H103" t="s">
        <v>9</v>
      </c>
      <c r="I103" t="s">
        <v>141</v>
      </c>
      <c r="J103" t="s">
        <v>141</v>
      </c>
      <c r="K103" s="5" t="s">
        <v>180</v>
      </c>
      <c r="L103">
        <v>3</v>
      </c>
      <c r="M103" s="24">
        <v>1</v>
      </c>
      <c r="N103" s="24">
        <v>0</v>
      </c>
      <c r="O103" s="24">
        <v>0</v>
      </c>
      <c r="P103" s="24">
        <v>0</v>
      </c>
      <c r="Q103" s="24">
        <v>0</v>
      </c>
      <c r="R103" s="24">
        <v>1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Z103" s="24">
        <v>1</v>
      </c>
      <c r="AA103" s="24">
        <v>1</v>
      </c>
      <c r="AB103" s="24">
        <v>1</v>
      </c>
      <c r="AC103" s="24">
        <v>0</v>
      </c>
      <c r="AD103" s="24">
        <v>0</v>
      </c>
      <c r="AE103" s="24">
        <v>0</v>
      </c>
      <c r="AG103" s="24">
        <v>1</v>
      </c>
      <c r="AH103" s="24">
        <v>0</v>
      </c>
      <c r="AI103" s="24">
        <v>1</v>
      </c>
      <c r="AJ103" s="24">
        <v>0</v>
      </c>
      <c r="AK103" s="24">
        <v>0</v>
      </c>
      <c r="AL103" s="24">
        <v>0</v>
      </c>
      <c r="AM103" s="24">
        <v>1</v>
      </c>
      <c r="AN103" s="24">
        <v>0</v>
      </c>
      <c r="AP103" s="24">
        <v>1</v>
      </c>
      <c r="AQ103" s="24">
        <v>1</v>
      </c>
      <c r="AR103" s="24">
        <v>1</v>
      </c>
      <c r="AS103" s="24">
        <v>0</v>
      </c>
      <c r="AT103" s="24">
        <v>0</v>
      </c>
      <c r="AU103" s="24">
        <v>0</v>
      </c>
      <c r="AW103" s="13">
        <v>1</v>
      </c>
      <c r="AX103" s="13">
        <v>0</v>
      </c>
      <c r="AY103" s="13">
        <v>0</v>
      </c>
      <c r="AZ103" s="13">
        <v>0</v>
      </c>
      <c r="BA103" s="15">
        <v>0</v>
      </c>
      <c r="BB103" s="15">
        <v>0</v>
      </c>
      <c r="BC103" s="15">
        <v>0</v>
      </c>
      <c r="BD103" s="15">
        <v>1</v>
      </c>
      <c r="BE103" s="13">
        <v>0</v>
      </c>
      <c r="BF103" s="13">
        <v>0</v>
      </c>
      <c r="BG103" s="13">
        <v>0</v>
      </c>
      <c r="BH103" s="13">
        <v>1</v>
      </c>
      <c r="BI103" t="s">
        <v>218</v>
      </c>
      <c r="BJ103" s="24">
        <v>4</v>
      </c>
      <c r="BK103" s="24" t="s">
        <v>216</v>
      </c>
      <c r="BL103" s="24">
        <v>4</v>
      </c>
      <c r="BM103" s="24">
        <v>4</v>
      </c>
      <c r="BN103" s="24">
        <v>4</v>
      </c>
      <c r="BO103" s="24">
        <v>4</v>
      </c>
      <c r="BP103" t="s">
        <v>68</v>
      </c>
    </row>
    <row r="104" spans="1:68" x14ac:dyDescent="0.25">
      <c r="A104">
        <v>109</v>
      </c>
      <c r="B104">
        <v>1897</v>
      </c>
      <c r="C104" s="1">
        <v>45779.520902777775</v>
      </c>
      <c r="D104" s="22">
        <v>1</v>
      </c>
      <c r="E104" s="22">
        <f>1*(AND(OR(Tulemused!$C$2="*",Tulemused!$C$2=J104),OR(Tulemused!$C$3="*",Tulemused!$C$3=I104),OR(Tulemused!$C$4="*",Tulemused!$C$4=G104),OR(Tulemused!$C$5="*",Tulemused!$C$5=H104),OR(Tulemused!$C$6="*",Tulemused!$C$6=K104)))</f>
        <v>1</v>
      </c>
      <c r="F104" s="2" t="s">
        <v>157</v>
      </c>
      <c r="G104" t="s">
        <v>170</v>
      </c>
      <c r="H104" t="s">
        <v>24</v>
      </c>
      <c r="I104" t="s">
        <v>137</v>
      </c>
      <c r="J104" s="5" t="s">
        <v>137</v>
      </c>
      <c r="K104" t="s">
        <v>178</v>
      </c>
      <c r="L104">
        <v>6</v>
      </c>
      <c r="M104" s="24">
        <v>0</v>
      </c>
      <c r="N104" s="24">
        <v>0</v>
      </c>
      <c r="O104" s="24">
        <v>0</v>
      </c>
      <c r="P104" s="24">
        <v>1</v>
      </c>
      <c r="Q104" s="24">
        <v>0</v>
      </c>
      <c r="R104" s="24">
        <v>1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t="s">
        <v>49</v>
      </c>
      <c r="Z104" s="24">
        <v>1</v>
      </c>
      <c r="AA104" s="24">
        <v>0</v>
      </c>
      <c r="AB104" s="24">
        <v>0</v>
      </c>
      <c r="AC104" s="24">
        <v>1</v>
      </c>
      <c r="AD104" s="24">
        <v>0</v>
      </c>
      <c r="AE104" s="24">
        <v>0</v>
      </c>
      <c r="AG104" s="24">
        <v>1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1</v>
      </c>
      <c r="AP104" s="24">
        <v>0</v>
      </c>
      <c r="AQ104" s="24">
        <v>0</v>
      </c>
      <c r="AR104" s="24">
        <v>0</v>
      </c>
      <c r="AS104" s="24">
        <v>0</v>
      </c>
      <c r="AT104" s="24">
        <v>1</v>
      </c>
      <c r="AU104" s="24">
        <v>0</v>
      </c>
      <c r="AW104" s="13">
        <v>0</v>
      </c>
      <c r="AX104" s="13">
        <v>0</v>
      </c>
      <c r="AY104" s="13">
        <v>0</v>
      </c>
      <c r="AZ104" s="13">
        <v>1</v>
      </c>
      <c r="BA104" s="15">
        <v>0</v>
      </c>
      <c r="BB104" s="15">
        <v>0</v>
      </c>
      <c r="BC104" s="15">
        <v>0</v>
      </c>
      <c r="BD104" s="15">
        <v>1</v>
      </c>
      <c r="BE104" s="13">
        <v>0</v>
      </c>
      <c r="BF104" s="13">
        <v>0</v>
      </c>
      <c r="BG104" s="13">
        <v>0</v>
      </c>
      <c r="BH104" s="13">
        <v>1</v>
      </c>
      <c r="BI104" t="s">
        <v>8</v>
      </c>
      <c r="BJ104" s="24" t="s">
        <v>216</v>
      </c>
      <c r="BK104" s="24">
        <v>4</v>
      </c>
      <c r="BL104" s="24">
        <v>4</v>
      </c>
      <c r="BM104" s="24">
        <v>4</v>
      </c>
      <c r="BN104" s="24">
        <v>4</v>
      </c>
      <c r="BO104" s="24">
        <v>4</v>
      </c>
      <c r="BP104" t="s">
        <v>68</v>
      </c>
    </row>
    <row r="105" spans="1:68" x14ac:dyDescent="0.25">
      <c r="A105">
        <v>110</v>
      </c>
      <c r="B105">
        <v>1902</v>
      </c>
      <c r="C105" s="1">
        <v>45779.52244212963</v>
      </c>
      <c r="D105" s="22">
        <v>1</v>
      </c>
      <c r="E105" s="22">
        <f>1*(AND(OR(Tulemused!$C$2="*",Tulemused!$C$2=J105),OR(Tulemused!$C$3="*",Tulemused!$C$3=I105),OR(Tulemused!$C$4="*",Tulemused!$C$4=G105),OR(Tulemused!$C$5="*",Tulemused!$C$5=H105),OR(Tulemused!$C$6="*",Tulemused!$C$6=K105)))</f>
        <v>1</v>
      </c>
      <c r="F105" s="2" t="s">
        <v>157</v>
      </c>
      <c r="G105" t="s">
        <v>170</v>
      </c>
      <c r="H105" t="s">
        <v>24</v>
      </c>
      <c r="I105" t="s">
        <v>137</v>
      </c>
      <c r="J105" s="5" t="s">
        <v>137</v>
      </c>
      <c r="K105" t="s">
        <v>178</v>
      </c>
      <c r="L105">
        <v>6</v>
      </c>
      <c r="M105" s="24">
        <v>0</v>
      </c>
      <c r="N105" s="24">
        <v>1</v>
      </c>
      <c r="O105" s="24">
        <v>0</v>
      </c>
      <c r="P105" s="24">
        <v>0</v>
      </c>
      <c r="Q105" s="24">
        <v>0</v>
      </c>
      <c r="R105" s="24">
        <v>1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t="s">
        <v>49</v>
      </c>
      <c r="Z105" s="24">
        <v>1</v>
      </c>
      <c r="AA105" s="24">
        <v>1</v>
      </c>
      <c r="AB105" s="24">
        <v>1</v>
      </c>
      <c r="AC105" s="24">
        <v>1</v>
      </c>
      <c r="AD105" s="24">
        <v>0</v>
      </c>
      <c r="AE105" s="24">
        <v>0</v>
      </c>
      <c r="AG105" s="24">
        <v>1</v>
      </c>
      <c r="AH105" s="24">
        <v>1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1</v>
      </c>
      <c r="AP105" s="24">
        <v>1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W105" s="13">
        <v>0</v>
      </c>
      <c r="AX105" s="13">
        <v>0</v>
      </c>
      <c r="AY105" s="13">
        <v>0</v>
      </c>
      <c r="AZ105" s="13">
        <v>1</v>
      </c>
      <c r="BA105" s="15">
        <v>0</v>
      </c>
      <c r="BB105" s="15">
        <v>0</v>
      </c>
      <c r="BC105" s="15">
        <v>0</v>
      </c>
      <c r="BD105" s="15">
        <v>1</v>
      </c>
      <c r="BE105" s="13">
        <v>0</v>
      </c>
      <c r="BF105" s="13">
        <v>0</v>
      </c>
      <c r="BG105" s="13">
        <v>0</v>
      </c>
      <c r="BH105" s="13">
        <v>1</v>
      </c>
      <c r="BI105" t="s">
        <v>8</v>
      </c>
      <c r="BJ105" s="24" t="s">
        <v>216</v>
      </c>
      <c r="BK105" s="24">
        <v>4</v>
      </c>
      <c r="BL105" s="24">
        <v>4</v>
      </c>
      <c r="BM105" s="24">
        <v>4</v>
      </c>
      <c r="BN105" s="24">
        <v>4</v>
      </c>
      <c r="BO105" s="24">
        <v>4</v>
      </c>
      <c r="BP105" t="s">
        <v>68</v>
      </c>
    </row>
    <row r="106" spans="1:68" x14ac:dyDescent="0.25">
      <c r="A106">
        <v>111</v>
      </c>
      <c r="B106">
        <v>1903</v>
      </c>
      <c r="C106" s="1">
        <v>45779.524317129632</v>
      </c>
      <c r="D106" s="22">
        <v>1</v>
      </c>
      <c r="E106" s="22">
        <f>1*(AND(OR(Tulemused!$C$2="*",Tulemused!$C$2=J106),OR(Tulemused!$C$3="*",Tulemused!$C$3=I106),OR(Tulemused!$C$4="*",Tulemused!$C$4=G106),OR(Tulemused!$C$5="*",Tulemused!$C$5=H106),OR(Tulemused!$C$6="*",Tulemused!$C$6=K106)))</f>
        <v>1</v>
      </c>
      <c r="F106" s="2" t="s">
        <v>157</v>
      </c>
      <c r="G106" t="s">
        <v>171</v>
      </c>
      <c r="H106" t="s">
        <v>9</v>
      </c>
      <c r="I106" t="s">
        <v>141</v>
      </c>
      <c r="J106" t="s">
        <v>141</v>
      </c>
      <c r="K106" s="5" t="s">
        <v>180</v>
      </c>
      <c r="L106">
        <v>4</v>
      </c>
      <c r="M106" s="24">
        <v>0</v>
      </c>
      <c r="N106" s="24">
        <v>0</v>
      </c>
      <c r="O106" s="24">
        <v>0</v>
      </c>
      <c r="P106" s="24">
        <v>0</v>
      </c>
      <c r="Q106" s="24">
        <v>1</v>
      </c>
      <c r="R106" s="24">
        <v>1</v>
      </c>
      <c r="S106" s="24">
        <v>0</v>
      </c>
      <c r="T106" s="24">
        <v>0</v>
      </c>
      <c r="U106" s="24">
        <v>0</v>
      </c>
      <c r="V106" s="24">
        <v>0</v>
      </c>
      <c r="W106" s="24">
        <v>1</v>
      </c>
      <c r="X106" s="24">
        <v>0</v>
      </c>
      <c r="Z106" s="24">
        <v>1</v>
      </c>
      <c r="AA106" s="24">
        <v>1</v>
      </c>
      <c r="AB106" s="24">
        <v>0</v>
      </c>
      <c r="AC106" s="24">
        <v>0</v>
      </c>
      <c r="AD106" s="24">
        <v>0</v>
      </c>
      <c r="AE106" s="24">
        <v>0</v>
      </c>
      <c r="AG106" s="24">
        <v>1</v>
      </c>
      <c r="AH106" s="24">
        <v>0</v>
      </c>
      <c r="AI106" s="24">
        <v>1</v>
      </c>
      <c r="AJ106" s="24">
        <v>0</v>
      </c>
      <c r="AK106" s="24">
        <v>0</v>
      </c>
      <c r="AL106" s="24">
        <v>1</v>
      </c>
      <c r="AM106" s="24">
        <v>0</v>
      </c>
      <c r="AN106" s="24">
        <v>0</v>
      </c>
      <c r="AP106" s="24">
        <v>1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W106" s="13">
        <v>1</v>
      </c>
      <c r="AX106" s="13">
        <v>0</v>
      </c>
      <c r="AY106" s="13">
        <v>0</v>
      </c>
      <c r="AZ106" s="13">
        <v>0</v>
      </c>
      <c r="BA106" s="15">
        <v>0</v>
      </c>
      <c r="BB106" s="15">
        <v>0</v>
      </c>
      <c r="BC106" s="15">
        <v>0</v>
      </c>
      <c r="BD106" s="15">
        <v>1</v>
      </c>
      <c r="BE106" s="13">
        <v>1</v>
      </c>
      <c r="BF106" s="13">
        <v>0</v>
      </c>
      <c r="BG106" s="13">
        <v>0</v>
      </c>
      <c r="BH106" s="13">
        <v>0</v>
      </c>
      <c r="BI106" t="s">
        <v>218</v>
      </c>
      <c r="BJ106" s="24">
        <v>4</v>
      </c>
      <c r="BK106" s="24" t="s">
        <v>216</v>
      </c>
      <c r="BL106" s="24">
        <v>4</v>
      </c>
      <c r="BM106" s="24">
        <v>4</v>
      </c>
      <c r="BN106" s="24">
        <v>4</v>
      </c>
      <c r="BO106" s="24">
        <v>3</v>
      </c>
      <c r="BP106" t="s">
        <v>68</v>
      </c>
    </row>
    <row r="107" spans="1:68" x14ac:dyDescent="0.25">
      <c r="A107">
        <v>112</v>
      </c>
      <c r="B107">
        <v>1905</v>
      </c>
      <c r="C107" s="1">
        <v>45779.530219907407</v>
      </c>
      <c r="D107" s="22">
        <v>1</v>
      </c>
      <c r="E107" s="22">
        <f>1*(AND(OR(Tulemused!$C$2="*",Tulemused!$C$2=J107),OR(Tulemused!$C$3="*",Tulemused!$C$3=I107),OR(Tulemused!$C$4="*",Tulemused!$C$4=G107),OR(Tulemused!$C$5="*",Tulemused!$C$5=H107),OR(Tulemused!$C$6="*",Tulemused!$C$6=K107)))</f>
        <v>1</v>
      </c>
      <c r="F107" s="2" t="s">
        <v>157</v>
      </c>
      <c r="G107" t="s">
        <v>171</v>
      </c>
      <c r="H107" t="s">
        <v>24</v>
      </c>
      <c r="I107" t="s">
        <v>141</v>
      </c>
      <c r="J107" t="s">
        <v>141</v>
      </c>
      <c r="K107" s="5" t="s">
        <v>180</v>
      </c>
      <c r="L107">
        <v>3</v>
      </c>
      <c r="M107" s="24">
        <v>0</v>
      </c>
      <c r="N107" s="24">
        <v>0</v>
      </c>
      <c r="O107" s="24">
        <v>0</v>
      </c>
      <c r="P107" s="24">
        <v>1</v>
      </c>
      <c r="Q107" s="24">
        <v>0</v>
      </c>
      <c r="R107" s="24">
        <v>1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Z107" s="24">
        <v>1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G107" s="24">
        <v>1</v>
      </c>
      <c r="AH107" s="24">
        <v>0</v>
      </c>
      <c r="AI107" s="24">
        <v>1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P107" s="24">
        <v>1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W107" s="13">
        <v>1</v>
      </c>
      <c r="AX107" s="13">
        <v>0</v>
      </c>
      <c r="AY107" s="13">
        <v>0</v>
      </c>
      <c r="AZ107" s="13">
        <v>0</v>
      </c>
      <c r="BA107" s="15">
        <v>0</v>
      </c>
      <c r="BB107" s="15">
        <v>0</v>
      </c>
      <c r="BC107" s="15">
        <v>0</v>
      </c>
      <c r="BD107" s="15">
        <v>1</v>
      </c>
      <c r="BE107" s="13">
        <v>0</v>
      </c>
      <c r="BF107" s="13">
        <v>0</v>
      </c>
      <c r="BG107" s="13">
        <v>0</v>
      </c>
      <c r="BH107" s="13">
        <v>1</v>
      </c>
      <c r="BI107" t="s">
        <v>218</v>
      </c>
      <c r="BJ107" s="24" t="s">
        <v>216</v>
      </c>
      <c r="BK107" s="24" t="s">
        <v>216</v>
      </c>
      <c r="BL107" s="24">
        <v>4</v>
      </c>
      <c r="BM107" s="24">
        <v>4</v>
      </c>
      <c r="BN107" s="24">
        <v>4</v>
      </c>
      <c r="BO107" s="24">
        <v>4</v>
      </c>
      <c r="BP107" t="s">
        <v>68</v>
      </c>
    </row>
    <row r="108" spans="1:68" x14ac:dyDescent="0.25">
      <c r="A108">
        <v>113</v>
      </c>
      <c r="B108">
        <v>1906</v>
      </c>
      <c r="C108" s="1">
        <v>45779.537314814814</v>
      </c>
      <c r="D108" s="22">
        <v>1</v>
      </c>
      <c r="E108" s="22">
        <f>1*(AND(OR(Tulemused!$C$2="*",Tulemused!$C$2=J108),OR(Tulemused!$C$3="*",Tulemused!$C$3=I108),OR(Tulemused!$C$4="*",Tulemused!$C$4=G108),OR(Tulemused!$C$5="*",Tulemused!$C$5=H108),OR(Tulemused!$C$6="*",Tulemused!$C$6=K108)))</f>
        <v>1</v>
      </c>
      <c r="F108" s="2" t="s">
        <v>157</v>
      </c>
      <c r="G108" t="s">
        <v>171</v>
      </c>
      <c r="H108" t="s">
        <v>24</v>
      </c>
      <c r="I108" t="s">
        <v>137</v>
      </c>
      <c r="J108" s="5" t="s">
        <v>137</v>
      </c>
      <c r="K108" t="s">
        <v>178</v>
      </c>
      <c r="L108">
        <v>6</v>
      </c>
      <c r="M108" s="24">
        <v>0</v>
      </c>
      <c r="N108" s="24">
        <v>1</v>
      </c>
      <c r="O108" s="24">
        <v>0</v>
      </c>
      <c r="P108" s="24">
        <v>0</v>
      </c>
      <c r="Q108" s="24">
        <v>0</v>
      </c>
      <c r="R108" s="24">
        <v>1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t="s">
        <v>49</v>
      </c>
      <c r="Z108" s="24">
        <v>1</v>
      </c>
      <c r="AA108" s="24">
        <v>0</v>
      </c>
      <c r="AB108" s="24">
        <v>0</v>
      </c>
      <c r="AC108" s="24">
        <v>1</v>
      </c>
      <c r="AD108" s="24">
        <v>0</v>
      </c>
      <c r="AE108" s="24">
        <v>0</v>
      </c>
      <c r="AG108" s="24">
        <v>1</v>
      </c>
      <c r="AH108" s="24">
        <v>0</v>
      </c>
      <c r="AI108" s="24">
        <v>0</v>
      </c>
      <c r="AJ108" s="24">
        <v>0</v>
      </c>
      <c r="AK108" s="24">
        <v>0</v>
      </c>
      <c r="AL108" s="24">
        <v>1</v>
      </c>
      <c r="AM108" s="24">
        <v>0</v>
      </c>
      <c r="AN108" s="24">
        <v>0</v>
      </c>
      <c r="AP108" s="24">
        <v>0</v>
      </c>
      <c r="AQ108" s="24">
        <v>0</v>
      </c>
      <c r="AR108" s="24">
        <v>1</v>
      </c>
      <c r="AS108" s="24">
        <v>0</v>
      </c>
      <c r="AT108" s="24">
        <v>0</v>
      </c>
      <c r="AU108" s="24">
        <v>0</v>
      </c>
      <c r="AW108" s="13">
        <v>0</v>
      </c>
      <c r="AX108" s="13">
        <v>0</v>
      </c>
      <c r="AY108" s="13">
        <v>0</v>
      </c>
      <c r="AZ108" s="13">
        <v>1</v>
      </c>
      <c r="BA108" s="15">
        <v>0</v>
      </c>
      <c r="BB108" s="15">
        <v>0</v>
      </c>
      <c r="BC108" s="15">
        <v>0</v>
      </c>
      <c r="BD108" s="15">
        <v>1</v>
      </c>
      <c r="BE108" s="13">
        <v>0</v>
      </c>
      <c r="BF108" s="13">
        <v>0</v>
      </c>
      <c r="BG108" s="13">
        <v>0</v>
      </c>
      <c r="BH108" s="13">
        <v>1</v>
      </c>
      <c r="BI108" t="s">
        <v>8</v>
      </c>
      <c r="BJ108" s="24" t="s">
        <v>216</v>
      </c>
      <c r="BK108" s="24">
        <v>4</v>
      </c>
      <c r="BL108" s="24">
        <v>4</v>
      </c>
      <c r="BM108" s="24">
        <v>4</v>
      </c>
      <c r="BN108" s="24">
        <v>4</v>
      </c>
      <c r="BO108" s="24">
        <v>4</v>
      </c>
      <c r="BP108" t="s">
        <v>68</v>
      </c>
    </row>
    <row r="109" spans="1:68" x14ac:dyDescent="0.25">
      <c r="A109">
        <v>115</v>
      </c>
      <c r="B109">
        <v>2202</v>
      </c>
      <c r="C109" s="1">
        <v>45780.55872685185</v>
      </c>
      <c r="D109" s="22">
        <v>1</v>
      </c>
      <c r="E109" s="22">
        <f>1*(AND(OR(Tulemused!$C$2="*",Tulemused!$C$2=J109),OR(Tulemused!$C$3="*",Tulemused!$C$3=I109),OR(Tulemused!$C$4="*",Tulemused!$C$4=G109),OR(Tulemused!$C$5="*",Tulemused!$C$5=H109),OR(Tulemused!$C$6="*",Tulemused!$C$6=K109)))</f>
        <v>1</v>
      </c>
      <c r="F109" s="2" t="s">
        <v>156</v>
      </c>
      <c r="G109" t="s">
        <v>171</v>
      </c>
      <c r="H109" t="s">
        <v>24</v>
      </c>
      <c r="I109" t="s">
        <v>141</v>
      </c>
      <c r="J109" t="s">
        <v>141</v>
      </c>
      <c r="K109" t="s">
        <v>178</v>
      </c>
      <c r="L109">
        <v>2</v>
      </c>
      <c r="M109" s="24">
        <v>0</v>
      </c>
      <c r="N109" s="24">
        <v>0</v>
      </c>
      <c r="O109" s="24">
        <v>1</v>
      </c>
      <c r="P109" s="24">
        <v>0</v>
      </c>
      <c r="Q109" s="24">
        <v>0</v>
      </c>
      <c r="R109" s="24">
        <v>1</v>
      </c>
      <c r="S109" s="24">
        <v>1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Z109" s="24">
        <v>1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G109" s="24">
        <v>1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1</v>
      </c>
      <c r="AU109" s="24">
        <v>0</v>
      </c>
      <c r="AW109" s="13">
        <v>0</v>
      </c>
      <c r="AX109" s="13">
        <v>0</v>
      </c>
      <c r="AY109" s="13">
        <v>0</v>
      </c>
      <c r="AZ109" s="13">
        <v>1</v>
      </c>
      <c r="BA109" s="15">
        <v>0</v>
      </c>
      <c r="BB109" s="15">
        <v>0</v>
      </c>
      <c r="BC109" s="15">
        <v>0</v>
      </c>
      <c r="BD109" s="15">
        <v>1</v>
      </c>
      <c r="BE109" s="13">
        <v>0</v>
      </c>
      <c r="BF109" s="13">
        <v>0</v>
      </c>
      <c r="BG109" s="13">
        <v>0</v>
      </c>
      <c r="BH109" s="13">
        <v>1</v>
      </c>
      <c r="BI109" t="s">
        <v>218</v>
      </c>
      <c r="BJ109" s="24" t="s">
        <v>216</v>
      </c>
      <c r="BK109" s="24" t="s">
        <v>216</v>
      </c>
      <c r="BL109" s="24">
        <v>4</v>
      </c>
      <c r="BM109" s="24">
        <v>4</v>
      </c>
      <c r="BN109" s="24">
        <v>3</v>
      </c>
      <c r="BO109" s="24">
        <v>3</v>
      </c>
      <c r="BP109" t="s">
        <v>68</v>
      </c>
    </row>
    <row r="110" spans="1:68" x14ac:dyDescent="0.25">
      <c r="A110">
        <v>116</v>
      </c>
      <c r="B110">
        <v>2205</v>
      </c>
      <c r="C110" s="1">
        <v>45780.561886574076</v>
      </c>
      <c r="D110" s="22">
        <v>1</v>
      </c>
      <c r="E110" s="22">
        <f>1*(AND(OR(Tulemused!$C$2="*",Tulemused!$C$2=J110),OR(Tulemused!$C$3="*",Tulemused!$C$3=I110),OR(Tulemused!$C$4="*",Tulemused!$C$4=G110),OR(Tulemused!$C$5="*",Tulemused!$C$5=H110),OR(Tulemused!$C$6="*",Tulemused!$C$6=K110)))</f>
        <v>1</v>
      </c>
      <c r="F110" s="2" t="s">
        <v>156</v>
      </c>
      <c r="G110" t="s">
        <v>170</v>
      </c>
      <c r="H110" t="s">
        <v>9</v>
      </c>
      <c r="I110" t="s">
        <v>141</v>
      </c>
      <c r="J110" t="s">
        <v>141</v>
      </c>
      <c r="K110" s="5" t="s">
        <v>180</v>
      </c>
      <c r="L110">
        <v>3</v>
      </c>
      <c r="M110" s="24">
        <v>0</v>
      </c>
      <c r="N110" s="24">
        <v>1</v>
      </c>
      <c r="O110" s="24">
        <v>0</v>
      </c>
      <c r="P110" s="24">
        <v>0</v>
      </c>
      <c r="Q110" s="24">
        <v>0</v>
      </c>
      <c r="R110" s="24">
        <v>1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Z110" s="24">
        <v>1</v>
      </c>
      <c r="AA110" s="24">
        <v>1</v>
      </c>
      <c r="AB110" s="24">
        <v>0</v>
      </c>
      <c r="AC110" s="24">
        <v>0</v>
      </c>
      <c r="AD110" s="24">
        <v>0</v>
      </c>
      <c r="AE110" s="24">
        <v>0</v>
      </c>
      <c r="AG110" s="24">
        <v>1</v>
      </c>
      <c r="AH110" s="24">
        <v>0</v>
      </c>
      <c r="AI110" s="24">
        <v>1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P110" s="24">
        <v>1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W110" s="13">
        <v>1</v>
      </c>
      <c r="AX110" s="13">
        <v>0</v>
      </c>
      <c r="AY110" s="13">
        <v>0</v>
      </c>
      <c r="AZ110" s="13">
        <v>0</v>
      </c>
      <c r="BA110" s="15">
        <v>0</v>
      </c>
      <c r="BB110" s="15">
        <v>0</v>
      </c>
      <c r="BC110" s="15">
        <v>0</v>
      </c>
      <c r="BD110" s="15">
        <v>1</v>
      </c>
      <c r="BE110" s="13">
        <v>0</v>
      </c>
      <c r="BF110" s="13">
        <v>0</v>
      </c>
      <c r="BG110" s="13">
        <v>0</v>
      </c>
      <c r="BH110" s="13">
        <v>1</v>
      </c>
      <c r="BI110" t="s">
        <v>218</v>
      </c>
      <c r="BJ110" s="24">
        <v>4</v>
      </c>
      <c r="BK110" s="24" t="s">
        <v>216</v>
      </c>
      <c r="BL110" s="24">
        <v>4</v>
      </c>
      <c r="BM110" s="24">
        <v>4</v>
      </c>
      <c r="BN110" s="24">
        <v>4</v>
      </c>
      <c r="BO110" s="24">
        <v>3</v>
      </c>
      <c r="BP110" t="s">
        <v>68</v>
      </c>
    </row>
    <row r="111" spans="1:68" x14ac:dyDescent="0.25">
      <c r="A111">
        <v>117</v>
      </c>
      <c r="B111">
        <v>2208</v>
      </c>
      <c r="C111" s="1">
        <v>45780.571527777778</v>
      </c>
      <c r="D111" s="22">
        <v>1</v>
      </c>
      <c r="E111" s="22">
        <f>1*(AND(OR(Tulemused!$C$2="*",Tulemused!$C$2=J111),OR(Tulemused!$C$3="*",Tulemused!$C$3=I111),OR(Tulemused!$C$4="*",Tulemused!$C$4=G111),OR(Tulemused!$C$5="*",Tulemused!$C$5=H111),OR(Tulemused!$C$6="*",Tulemused!$C$6=K111)))</f>
        <v>1</v>
      </c>
      <c r="F111" s="2" t="s">
        <v>156</v>
      </c>
      <c r="G111" t="s">
        <v>171</v>
      </c>
      <c r="H111" t="s">
        <v>7</v>
      </c>
      <c r="I111" t="s">
        <v>141</v>
      </c>
      <c r="J111" t="s">
        <v>141</v>
      </c>
      <c r="K111" t="s">
        <v>178</v>
      </c>
      <c r="L111">
        <v>6</v>
      </c>
      <c r="M111" s="24">
        <v>1</v>
      </c>
      <c r="N111" s="24">
        <v>0</v>
      </c>
      <c r="O111" s="24">
        <v>0</v>
      </c>
      <c r="P111" s="24">
        <v>0</v>
      </c>
      <c r="Q111" s="24">
        <v>0</v>
      </c>
      <c r="R111" s="24">
        <v>1</v>
      </c>
      <c r="S111" s="24">
        <v>0</v>
      </c>
      <c r="T111" s="24">
        <v>0</v>
      </c>
      <c r="U111" s="24">
        <v>0</v>
      </c>
      <c r="V111" s="24">
        <v>0</v>
      </c>
      <c r="W111" s="24">
        <v>1</v>
      </c>
      <c r="X111" s="24">
        <v>0</v>
      </c>
      <c r="Z111" s="24">
        <v>1</v>
      </c>
      <c r="AA111" s="24">
        <v>0</v>
      </c>
      <c r="AB111" s="24">
        <v>1</v>
      </c>
      <c r="AC111" s="24">
        <v>0</v>
      </c>
      <c r="AD111" s="24">
        <v>0</v>
      </c>
      <c r="AE111" s="24">
        <v>0</v>
      </c>
      <c r="AG111" s="24">
        <v>1</v>
      </c>
      <c r="AH111" s="24">
        <v>1</v>
      </c>
      <c r="AI111" s="24">
        <v>0</v>
      </c>
      <c r="AJ111" s="24">
        <v>1</v>
      </c>
      <c r="AK111" s="24">
        <v>1</v>
      </c>
      <c r="AL111" s="24">
        <v>0</v>
      </c>
      <c r="AM111" s="24">
        <v>0</v>
      </c>
      <c r="AN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1</v>
      </c>
      <c r="AU111" s="24">
        <v>0</v>
      </c>
      <c r="AW111" s="13">
        <v>1</v>
      </c>
      <c r="AX111" s="13">
        <v>0</v>
      </c>
      <c r="AY111" s="13">
        <v>0</v>
      </c>
      <c r="AZ111" s="13">
        <v>0</v>
      </c>
      <c r="BA111" s="15">
        <v>0</v>
      </c>
      <c r="BB111" s="15">
        <v>0</v>
      </c>
      <c r="BC111" s="15">
        <v>0</v>
      </c>
      <c r="BD111" s="15">
        <v>1</v>
      </c>
      <c r="BE111" s="13">
        <v>0</v>
      </c>
      <c r="BF111" s="13">
        <v>1</v>
      </c>
      <c r="BG111" s="13">
        <v>0</v>
      </c>
      <c r="BH111" s="13">
        <v>0</v>
      </c>
      <c r="BI111" t="s">
        <v>8</v>
      </c>
      <c r="BJ111" s="24">
        <v>4</v>
      </c>
      <c r="BK111" s="24" t="s">
        <v>216</v>
      </c>
      <c r="BL111" s="24">
        <v>4</v>
      </c>
      <c r="BM111" s="24" t="s">
        <v>216</v>
      </c>
      <c r="BN111" s="24" t="s">
        <v>216</v>
      </c>
      <c r="BO111" s="24">
        <v>3</v>
      </c>
      <c r="BP111" t="s">
        <v>68</v>
      </c>
    </row>
    <row r="112" spans="1:68" x14ac:dyDescent="0.25">
      <c r="A112">
        <v>118</v>
      </c>
      <c r="B112">
        <v>2212</v>
      </c>
      <c r="C112" s="1">
        <v>45780.574236111112</v>
      </c>
      <c r="D112" s="22">
        <v>1</v>
      </c>
      <c r="E112" s="22">
        <f>1*(AND(OR(Tulemused!$C$2="*",Tulemused!$C$2=J112),OR(Tulemused!$C$3="*",Tulemused!$C$3=I112),OR(Tulemused!$C$4="*",Tulemused!$C$4=G112),OR(Tulemused!$C$5="*",Tulemused!$C$5=H112),OR(Tulemused!$C$6="*",Tulemused!$C$6=K112)))</f>
        <v>1</v>
      </c>
      <c r="F112" s="2" t="s">
        <v>156</v>
      </c>
      <c r="G112" t="s">
        <v>170</v>
      </c>
      <c r="H112" t="s">
        <v>9</v>
      </c>
      <c r="I112" t="s">
        <v>141</v>
      </c>
      <c r="J112" t="s">
        <v>141</v>
      </c>
      <c r="K112" s="5" t="s">
        <v>179</v>
      </c>
      <c r="L112">
        <v>2</v>
      </c>
      <c r="M112" s="24">
        <v>0</v>
      </c>
      <c r="N112" s="24">
        <v>0</v>
      </c>
      <c r="O112" s="24">
        <v>1</v>
      </c>
      <c r="P112" s="24">
        <v>0</v>
      </c>
      <c r="Q112" s="24">
        <v>0</v>
      </c>
      <c r="R112" s="24">
        <v>0</v>
      </c>
      <c r="S112" s="24">
        <v>1</v>
      </c>
      <c r="T112" s="24">
        <v>1</v>
      </c>
      <c r="U112" s="24">
        <v>0</v>
      </c>
      <c r="V112" s="24">
        <v>0</v>
      </c>
      <c r="W112" s="24">
        <v>0</v>
      </c>
      <c r="X112" s="24">
        <v>0</v>
      </c>
      <c r="Z112" s="24">
        <v>1</v>
      </c>
      <c r="AA112" s="24">
        <v>0</v>
      </c>
      <c r="AB112" s="24">
        <v>0</v>
      </c>
      <c r="AC112" s="24">
        <v>1</v>
      </c>
      <c r="AD112" s="24">
        <v>0</v>
      </c>
      <c r="AE112" s="24">
        <v>0</v>
      </c>
      <c r="AG112" s="24">
        <v>1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1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1</v>
      </c>
      <c r="AW112" s="13">
        <v>0</v>
      </c>
      <c r="AX112" s="13">
        <v>0</v>
      </c>
      <c r="AY112" s="13">
        <v>0</v>
      </c>
      <c r="AZ112" s="13">
        <v>1</v>
      </c>
      <c r="BA112" s="15">
        <v>0</v>
      </c>
      <c r="BB112" s="15">
        <v>0</v>
      </c>
      <c r="BC112" s="15">
        <v>0</v>
      </c>
      <c r="BD112" s="15">
        <v>1</v>
      </c>
      <c r="BE112" s="13">
        <v>0</v>
      </c>
      <c r="BF112" s="13">
        <v>0</v>
      </c>
      <c r="BG112" s="13">
        <v>0</v>
      </c>
      <c r="BH112" s="13">
        <v>1</v>
      </c>
      <c r="BI112" t="s">
        <v>218</v>
      </c>
      <c r="BJ112" s="24" t="s">
        <v>216</v>
      </c>
      <c r="BK112" s="24" t="s">
        <v>216</v>
      </c>
      <c r="BL112" s="24">
        <v>4</v>
      </c>
      <c r="BM112" s="24">
        <v>4</v>
      </c>
      <c r="BN112" s="24">
        <v>4</v>
      </c>
      <c r="BO112" s="24">
        <v>3</v>
      </c>
      <c r="BP112" t="s">
        <v>68</v>
      </c>
    </row>
    <row r="113" spans="1:68" x14ac:dyDescent="0.25">
      <c r="A113">
        <v>119</v>
      </c>
      <c r="B113">
        <v>2216</v>
      </c>
      <c r="C113" s="1">
        <v>45780.585231481484</v>
      </c>
      <c r="D113" s="22">
        <v>1</v>
      </c>
      <c r="E113" s="22">
        <f>1*(AND(OR(Tulemused!$C$2="*",Tulemused!$C$2=J113),OR(Tulemused!$C$3="*",Tulemused!$C$3=I113),OR(Tulemused!$C$4="*",Tulemused!$C$4=G113),OR(Tulemused!$C$5="*",Tulemused!$C$5=H113),OR(Tulemused!$C$6="*",Tulemused!$C$6=K113)))</f>
        <v>1</v>
      </c>
      <c r="F113" s="2" t="s">
        <v>156</v>
      </c>
      <c r="G113" t="s">
        <v>171</v>
      </c>
      <c r="H113" t="s">
        <v>7</v>
      </c>
      <c r="I113" t="s">
        <v>141</v>
      </c>
      <c r="J113" t="s">
        <v>141</v>
      </c>
      <c r="K113" t="s">
        <v>176</v>
      </c>
      <c r="L113">
        <v>1</v>
      </c>
      <c r="M113" s="24">
        <v>0</v>
      </c>
      <c r="N113" s="24">
        <v>0</v>
      </c>
      <c r="O113" s="24">
        <v>0</v>
      </c>
      <c r="P113" s="24">
        <v>1</v>
      </c>
      <c r="Q113" s="24">
        <v>0</v>
      </c>
      <c r="R113" s="24">
        <v>1</v>
      </c>
      <c r="S113" s="24">
        <v>0</v>
      </c>
      <c r="T113" s="24">
        <v>0</v>
      </c>
      <c r="U113" s="24">
        <v>0</v>
      </c>
      <c r="V113" s="24">
        <v>1</v>
      </c>
      <c r="W113" s="24">
        <v>0</v>
      </c>
      <c r="X113" s="24">
        <v>0</v>
      </c>
      <c r="Z113" s="24">
        <v>1</v>
      </c>
      <c r="AA113" s="24">
        <v>1</v>
      </c>
      <c r="AB113" s="24">
        <v>0</v>
      </c>
      <c r="AC113" s="24">
        <v>0</v>
      </c>
      <c r="AD113" s="24">
        <v>0</v>
      </c>
      <c r="AE113" s="24">
        <v>0</v>
      </c>
      <c r="AG113" s="24">
        <v>1</v>
      </c>
      <c r="AH113" s="24">
        <v>1</v>
      </c>
      <c r="AI113" s="24">
        <v>0</v>
      </c>
      <c r="AJ113" s="24">
        <v>0</v>
      </c>
      <c r="AK113" s="24">
        <v>0</v>
      </c>
      <c r="AL113" s="24">
        <v>1</v>
      </c>
      <c r="AM113" s="24">
        <v>0</v>
      </c>
      <c r="AN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1</v>
      </c>
      <c r="AU113" s="24">
        <v>0</v>
      </c>
      <c r="AW113" s="13">
        <v>0</v>
      </c>
      <c r="AX113" s="13">
        <v>0</v>
      </c>
      <c r="AY113" s="13">
        <v>0</v>
      </c>
      <c r="AZ113" s="13">
        <v>1</v>
      </c>
      <c r="BA113" s="15">
        <v>0</v>
      </c>
      <c r="BB113" s="15">
        <v>0</v>
      </c>
      <c r="BC113" s="15">
        <v>0</v>
      </c>
      <c r="BD113" s="15">
        <v>1</v>
      </c>
      <c r="BE113" s="13">
        <v>0</v>
      </c>
      <c r="BF113" s="13">
        <v>0</v>
      </c>
      <c r="BG113" s="13">
        <v>0</v>
      </c>
      <c r="BH113" s="13">
        <v>1</v>
      </c>
      <c r="BI113" t="s">
        <v>8</v>
      </c>
      <c r="BJ113" s="24" t="s">
        <v>216</v>
      </c>
      <c r="BK113" s="24" t="s">
        <v>216</v>
      </c>
      <c r="BL113" s="24">
        <v>4</v>
      </c>
      <c r="BM113" s="24">
        <v>4</v>
      </c>
      <c r="BN113" s="24">
        <v>4</v>
      </c>
      <c r="BO113" s="24">
        <v>4</v>
      </c>
      <c r="BP113" t="s">
        <v>68</v>
      </c>
    </row>
    <row r="114" spans="1:68" x14ac:dyDescent="0.25">
      <c r="A114">
        <v>120</v>
      </c>
      <c r="B114">
        <v>2218</v>
      </c>
      <c r="C114" s="1">
        <v>45780.588379629633</v>
      </c>
      <c r="D114" s="22">
        <v>1</v>
      </c>
      <c r="E114" s="22">
        <f>1*(AND(OR(Tulemused!$C$2="*",Tulemused!$C$2=J114),OR(Tulemused!$C$3="*",Tulemused!$C$3=I114),OR(Tulemused!$C$4="*",Tulemused!$C$4=G114),OR(Tulemused!$C$5="*",Tulemused!$C$5=H114),OR(Tulemused!$C$6="*",Tulemused!$C$6=K114)))</f>
        <v>1</v>
      </c>
      <c r="F114" s="2" t="s">
        <v>156</v>
      </c>
      <c r="G114" t="s">
        <v>171</v>
      </c>
      <c r="H114" t="s">
        <v>9</v>
      </c>
      <c r="I114" t="s">
        <v>137</v>
      </c>
      <c r="J114" s="5" t="s">
        <v>137</v>
      </c>
      <c r="K114" s="5" t="s">
        <v>179</v>
      </c>
      <c r="L114">
        <v>2</v>
      </c>
      <c r="M114" s="24">
        <v>0</v>
      </c>
      <c r="N114" s="24">
        <v>1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1</v>
      </c>
      <c r="U114" s="24">
        <v>0</v>
      </c>
      <c r="V114" s="24">
        <v>0</v>
      </c>
      <c r="W114" s="24">
        <v>0</v>
      </c>
      <c r="X114" s="24">
        <v>0</v>
      </c>
      <c r="Z114" s="24">
        <v>1</v>
      </c>
      <c r="AA114" s="24">
        <v>0</v>
      </c>
      <c r="AB114" s="24">
        <v>0</v>
      </c>
      <c r="AC114" s="24">
        <v>0</v>
      </c>
      <c r="AD114" s="24">
        <v>1</v>
      </c>
      <c r="AE114" s="24">
        <v>0</v>
      </c>
      <c r="AG114" s="24">
        <v>1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1</v>
      </c>
      <c r="AN114" s="24">
        <v>0</v>
      </c>
      <c r="AP114" s="24">
        <v>1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W114" s="13">
        <v>0</v>
      </c>
      <c r="AX114" s="13">
        <v>0</v>
      </c>
      <c r="AY114" s="13">
        <v>0</v>
      </c>
      <c r="AZ114" s="13">
        <v>1</v>
      </c>
      <c r="BA114" s="15">
        <v>0</v>
      </c>
      <c r="BB114" s="15">
        <v>0</v>
      </c>
      <c r="BC114" s="15">
        <v>0</v>
      </c>
      <c r="BD114" s="15">
        <v>1</v>
      </c>
      <c r="BE114" s="13">
        <v>0</v>
      </c>
      <c r="BF114" s="13">
        <v>0</v>
      </c>
      <c r="BG114" s="13">
        <v>0</v>
      </c>
      <c r="BH114" s="13">
        <v>1</v>
      </c>
      <c r="BI114" t="s">
        <v>218</v>
      </c>
      <c r="BJ114" s="24">
        <v>4</v>
      </c>
      <c r="BK114" s="24" t="s">
        <v>216</v>
      </c>
      <c r="BL114" s="24">
        <v>4</v>
      </c>
      <c r="BM114" s="24">
        <v>4</v>
      </c>
      <c r="BN114" s="24">
        <v>4</v>
      </c>
      <c r="BO114" s="24">
        <v>4</v>
      </c>
      <c r="BP114" t="s">
        <v>68</v>
      </c>
    </row>
    <row r="115" spans="1:68" x14ac:dyDescent="0.25">
      <c r="A115">
        <v>121</v>
      </c>
      <c r="B115">
        <v>2224</v>
      </c>
      <c r="C115" s="1">
        <v>45780.595347222225</v>
      </c>
      <c r="D115" s="22">
        <v>1</v>
      </c>
      <c r="E115" s="22">
        <f>1*(AND(OR(Tulemused!$C$2="*",Tulemused!$C$2=J115),OR(Tulemused!$C$3="*",Tulemused!$C$3=I115),OR(Tulemused!$C$4="*",Tulemused!$C$4=G115),OR(Tulemused!$C$5="*",Tulemused!$C$5=H115),OR(Tulemused!$C$6="*",Tulemused!$C$6=K115)))</f>
        <v>1</v>
      </c>
      <c r="F115" s="2" t="s">
        <v>156</v>
      </c>
      <c r="G115" t="s">
        <v>170</v>
      </c>
      <c r="H115" t="s">
        <v>9</v>
      </c>
      <c r="I115" t="s">
        <v>141</v>
      </c>
      <c r="J115" t="s">
        <v>141</v>
      </c>
      <c r="K115" s="5" t="s">
        <v>180</v>
      </c>
      <c r="L115">
        <v>3</v>
      </c>
      <c r="M115" s="24">
        <v>0</v>
      </c>
      <c r="N115" s="24">
        <v>0</v>
      </c>
      <c r="O115" s="24">
        <v>1</v>
      </c>
      <c r="P115" s="24">
        <v>0</v>
      </c>
      <c r="Q115" s="24">
        <v>0</v>
      </c>
      <c r="R115" s="24">
        <v>1</v>
      </c>
      <c r="S115" s="24">
        <v>1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Z115" s="24">
        <v>1</v>
      </c>
      <c r="AA115" s="24">
        <v>1</v>
      </c>
      <c r="AB115" s="24">
        <v>0</v>
      </c>
      <c r="AC115" s="24">
        <v>0</v>
      </c>
      <c r="AD115" s="24">
        <v>0</v>
      </c>
      <c r="AE115" s="24">
        <v>0</v>
      </c>
      <c r="AG115" s="24">
        <v>1</v>
      </c>
      <c r="AH115" s="24">
        <v>0</v>
      </c>
      <c r="AI115" s="24">
        <v>1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P115" s="24">
        <v>1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W115" s="13">
        <v>0</v>
      </c>
      <c r="AX115" s="13">
        <v>0</v>
      </c>
      <c r="AY115" s="13">
        <v>0</v>
      </c>
      <c r="AZ115" s="13">
        <v>1</v>
      </c>
      <c r="BA115" s="15">
        <v>0</v>
      </c>
      <c r="BB115" s="15">
        <v>0</v>
      </c>
      <c r="BC115" s="15">
        <v>0</v>
      </c>
      <c r="BD115" s="15">
        <v>1</v>
      </c>
      <c r="BE115" s="13">
        <v>0</v>
      </c>
      <c r="BF115" s="13">
        <v>0</v>
      </c>
      <c r="BG115" s="13">
        <v>0</v>
      </c>
      <c r="BH115" s="13">
        <v>1</v>
      </c>
      <c r="BI115" t="s">
        <v>218</v>
      </c>
      <c r="BJ115" s="24" t="s">
        <v>216</v>
      </c>
      <c r="BK115" s="24" t="s">
        <v>216</v>
      </c>
      <c r="BL115" s="24">
        <v>4</v>
      </c>
      <c r="BM115" s="24">
        <v>4</v>
      </c>
      <c r="BN115" s="24">
        <v>3</v>
      </c>
      <c r="BO115" s="24">
        <v>3</v>
      </c>
      <c r="BP115" t="s">
        <v>68</v>
      </c>
    </row>
    <row r="116" spans="1:68" x14ac:dyDescent="0.25">
      <c r="A116">
        <v>122</v>
      </c>
      <c r="B116">
        <v>2229</v>
      </c>
      <c r="C116" s="1">
        <v>45780.599247685182</v>
      </c>
      <c r="D116" s="22">
        <v>1</v>
      </c>
      <c r="E116" s="22">
        <f>1*(AND(OR(Tulemused!$C$2="*",Tulemused!$C$2=J116),OR(Tulemused!$C$3="*",Tulemused!$C$3=I116),OR(Tulemused!$C$4="*",Tulemused!$C$4=G116),OR(Tulemused!$C$5="*",Tulemused!$C$5=H116),OR(Tulemused!$C$6="*",Tulemused!$C$6=K116)))</f>
        <v>1</v>
      </c>
      <c r="F116" s="2" t="s">
        <v>156</v>
      </c>
      <c r="G116" t="s">
        <v>171</v>
      </c>
      <c r="H116" t="s">
        <v>9</v>
      </c>
      <c r="I116" t="s">
        <v>141</v>
      </c>
      <c r="J116" t="s">
        <v>141</v>
      </c>
      <c r="K116" s="5" t="s">
        <v>180</v>
      </c>
      <c r="L116">
        <v>3</v>
      </c>
      <c r="M116" s="24">
        <v>0</v>
      </c>
      <c r="N116" s="24">
        <v>0</v>
      </c>
      <c r="O116" s="24">
        <v>1</v>
      </c>
      <c r="P116" s="24">
        <v>0</v>
      </c>
      <c r="Q116" s="24">
        <v>0</v>
      </c>
      <c r="R116" s="24">
        <v>1</v>
      </c>
      <c r="S116" s="24">
        <v>0</v>
      </c>
      <c r="T116" s="24">
        <v>0</v>
      </c>
      <c r="U116" s="24">
        <v>0</v>
      </c>
      <c r="V116" s="24">
        <v>1</v>
      </c>
      <c r="W116" s="24">
        <v>0</v>
      </c>
      <c r="X116" s="24">
        <v>0</v>
      </c>
      <c r="Z116" s="24">
        <v>1</v>
      </c>
      <c r="AA116" s="24">
        <v>1</v>
      </c>
      <c r="AB116" s="24">
        <v>0</v>
      </c>
      <c r="AC116" s="24">
        <v>0</v>
      </c>
      <c r="AD116" s="24">
        <v>0</v>
      </c>
      <c r="AE116" s="24">
        <v>0</v>
      </c>
      <c r="AG116" s="24">
        <v>1</v>
      </c>
      <c r="AH116" s="24">
        <v>0</v>
      </c>
      <c r="AI116" s="24">
        <v>1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P116" s="24">
        <v>1</v>
      </c>
      <c r="AQ116" s="24">
        <v>0</v>
      </c>
      <c r="AR116" s="24">
        <v>0</v>
      </c>
      <c r="AS116" s="24">
        <v>0</v>
      </c>
      <c r="AT116" s="24">
        <v>1</v>
      </c>
      <c r="AU116" s="24">
        <v>0</v>
      </c>
      <c r="AW116" s="13">
        <v>1</v>
      </c>
      <c r="AX116" s="13">
        <v>0</v>
      </c>
      <c r="AY116" s="13">
        <v>0</v>
      </c>
      <c r="AZ116" s="13">
        <v>0</v>
      </c>
      <c r="BA116" s="15">
        <v>0</v>
      </c>
      <c r="BB116" s="15">
        <v>0</v>
      </c>
      <c r="BC116" s="15">
        <v>0</v>
      </c>
      <c r="BD116" s="15">
        <v>1</v>
      </c>
      <c r="BE116" s="13">
        <v>1</v>
      </c>
      <c r="BF116" s="13">
        <v>0</v>
      </c>
      <c r="BG116" s="13">
        <v>0</v>
      </c>
      <c r="BH116" s="13">
        <v>0</v>
      </c>
      <c r="BI116" t="s">
        <v>8</v>
      </c>
      <c r="BJ116" s="24">
        <v>4</v>
      </c>
      <c r="BK116" s="24" t="s">
        <v>216</v>
      </c>
      <c r="BL116" s="24">
        <v>4</v>
      </c>
      <c r="BM116" s="24">
        <v>4</v>
      </c>
      <c r="BN116" s="24">
        <v>4</v>
      </c>
      <c r="BO116" s="24">
        <v>4</v>
      </c>
      <c r="BP116" t="s">
        <v>68</v>
      </c>
    </row>
    <row r="117" spans="1:68" x14ac:dyDescent="0.25">
      <c r="A117">
        <v>123</v>
      </c>
      <c r="B117">
        <v>2231</v>
      </c>
      <c r="C117" s="1">
        <v>45780.604363425926</v>
      </c>
      <c r="D117" s="22">
        <v>1</v>
      </c>
      <c r="E117" s="22">
        <f>1*(AND(OR(Tulemused!$C$2="*",Tulemused!$C$2=J117),OR(Tulemused!$C$3="*",Tulemused!$C$3=I117),OR(Tulemused!$C$4="*",Tulemused!$C$4=G117),OR(Tulemused!$C$5="*",Tulemused!$C$5=H117),OR(Tulemused!$C$6="*",Tulemused!$C$6=K117)))</f>
        <v>1</v>
      </c>
      <c r="F117" s="2" t="s">
        <v>156</v>
      </c>
      <c r="G117" t="s">
        <v>171</v>
      </c>
      <c r="H117" t="s">
        <v>9</v>
      </c>
      <c r="I117" t="s">
        <v>141</v>
      </c>
      <c r="J117" t="s">
        <v>141</v>
      </c>
      <c r="K117" t="s">
        <v>178</v>
      </c>
      <c r="L117">
        <v>3</v>
      </c>
      <c r="M117" s="24">
        <v>0</v>
      </c>
      <c r="N117" s="24">
        <v>1</v>
      </c>
      <c r="O117" s="24">
        <v>0</v>
      </c>
      <c r="P117" s="24">
        <v>0</v>
      </c>
      <c r="Q117" s="24">
        <v>0</v>
      </c>
      <c r="R117" s="24">
        <v>1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Z117" s="24">
        <v>1</v>
      </c>
      <c r="AA117" s="24">
        <v>1</v>
      </c>
      <c r="AB117" s="24">
        <v>0</v>
      </c>
      <c r="AC117" s="24">
        <v>1</v>
      </c>
      <c r="AD117" s="24">
        <v>0</v>
      </c>
      <c r="AE117" s="24">
        <v>0</v>
      </c>
      <c r="AG117" s="24">
        <v>1</v>
      </c>
      <c r="AH117" s="24">
        <v>0</v>
      </c>
      <c r="AI117" s="24">
        <v>0</v>
      </c>
      <c r="AJ117" s="24">
        <v>1</v>
      </c>
      <c r="AK117" s="24">
        <v>1</v>
      </c>
      <c r="AL117" s="24">
        <v>0</v>
      </c>
      <c r="AM117" s="24">
        <v>0</v>
      </c>
      <c r="AN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1</v>
      </c>
      <c r="AU117" s="24">
        <v>0</v>
      </c>
      <c r="AW117" s="13">
        <v>1</v>
      </c>
      <c r="AX117" s="13">
        <v>0</v>
      </c>
      <c r="AY117" s="13">
        <v>0</v>
      </c>
      <c r="AZ117" s="13">
        <v>0</v>
      </c>
      <c r="BA117" s="15">
        <v>0</v>
      </c>
      <c r="BB117" s="15">
        <v>0</v>
      </c>
      <c r="BC117" s="15">
        <v>0</v>
      </c>
      <c r="BD117" s="15">
        <v>1</v>
      </c>
      <c r="BE117" s="13">
        <v>0</v>
      </c>
      <c r="BF117" s="13">
        <v>0</v>
      </c>
      <c r="BG117" s="13">
        <v>0</v>
      </c>
      <c r="BH117" s="13">
        <v>1</v>
      </c>
      <c r="BI117" t="s">
        <v>218</v>
      </c>
      <c r="BJ117" s="24">
        <v>4</v>
      </c>
      <c r="BK117" s="24" t="s">
        <v>216</v>
      </c>
      <c r="BL117" s="24">
        <v>3</v>
      </c>
      <c r="BM117" s="24">
        <v>4</v>
      </c>
      <c r="BN117" s="24" t="s">
        <v>216</v>
      </c>
      <c r="BO117" s="24">
        <v>4</v>
      </c>
      <c r="BP117" t="s">
        <v>68</v>
      </c>
    </row>
    <row r="118" spans="1:68" x14ac:dyDescent="0.25">
      <c r="A118">
        <v>124</v>
      </c>
      <c r="B118">
        <v>2233</v>
      </c>
      <c r="C118" s="1">
        <v>45780.609189814815</v>
      </c>
      <c r="D118" s="22">
        <v>1</v>
      </c>
      <c r="E118" s="22">
        <f>1*(AND(OR(Tulemused!$C$2="*",Tulemused!$C$2=J118),OR(Tulemused!$C$3="*",Tulemused!$C$3=I118),OR(Tulemused!$C$4="*",Tulemused!$C$4=G118),OR(Tulemused!$C$5="*",Tulemused!$C$5=H118),OR(Tulemused!$C$6="*",Tulemused!$C$6=K118)))</f>
        <v>1</v>
      </c>
      <c r="F118" s="2" t="s">
        <v>156</v>
      </c>
      <c r="G118" t="s">
        <v>171</v>
      </c>
      <c r="H118" t="s">
        <v>26</v>
      </c>
      <c r="I118" t="s">
        <v>141</v>
      </c>
      <c r="J118" t="s">
        <v>141</v>
      </c>
      <c r="K118" s="5" t="s">
        <v>179</v>
      </c>
      <c r="L118">
        <v>2</v>
      </c>
      <c r="M118" s="24">
        <v>0</v>
      </c>
      <c r="N118" s="24">
        <v>0</v>
      </c>
      <c r="O118" s="24">
        <v>0</v>
      </c>
      <c r="P118" s="24">
        <v>1</v>
      </c>
      <c r="Q118" s="24">
        <v>0</v>
      </c>
      <c r="R118" s="24">
        <v>1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Z118" s="24">
        <v>1</v>
      </c>
      <c r="AA118" s="24">
        <v>0</v>
      </c>
      <c r="AB118" s="24">
        <v>1</v>
      </c>
      <c r="AC118" s="24">
        <v>0</v>
      </c>
      <c r="AD118" s="24">
        <v>0</v>
      </c>
      <c r="AE118" s="24">
        <v>0</v>
      </c>
      <c r="AG118" s="24">
        <v>1</v>
      </c>
      <c r="AH118" s="24">
        <v>0</v>
      </c>
      <c r="AI118" s="24">
        <v>0</v>
      </c>
      <c r="AJ118" s="24">
        <v>0</v>
      </c>
      <c r="AK118" s="24">
        <v>0</v>
      </c>
      <c r="AL118" s="24">
        <v>1</v>
      </c>
      <c r="AM118" s="24">
        <v>1</v>
      </c>
      <c r="AN118" s="24">
        <v>0</v>
      </c>
      <c r="AP118" s="24">
        <v>0</v>
      </c>
      <c r="AQ118" s="24">
        <v>0</v>
      </c>
      <c r="AR118" s="24">
        <v>0</v>
      </c>
      <c r="AS118" s="24">
        <v>1</v>
      </c>
      <c r="AT118" s="24">
        <v>1</v>
      </c>
      <c r="AU118" s="24">
        <v>0</v>
      </c>
      <c r="AW118" s="13">
        <v>1</v>
      </c>
      <c r="AX118" s="13">
        <v>0</v>
      </c>
      <c r="AY118" s="13">
        <v>0</v>
      </c>
      <c r="AZ118" s="13">
        <v>0</v>
      </c>
      <c r="BA118" s="15">
        <v>0</v>
      </c>
      <c r="BB118" s="15">
        <v>0</v>
      </c>
      <c r="BC118" s="15">
        <v>0</v>
      </c>
      <c r="BD118" s="15">
        <v>1</v>
      </c>
      <c r="BE118" s="13">
        <v>0</v>
      </c>
      <c r="BF118" s="13">
        <v>0</v>
      </c>
      <c r="BG118" s="13">
        <v>0</v>
      </c>
      <c r="BH118" s="13">
        <v>1</v>
      </c>
      <c r="BI118" t="s">
        <v>8</v>
      </c>
      <c r="BJ118" s="24">
        <v>4</v>
      </c>
      <c r="BK118" s="24" t="s">
        <v>216</v>
      </c>
      <c r="BL118" s="24">
        <v>4</v>
      </c>
      <c r="BM118" s="24">
        <v>4</v>
      </c>
      <c r="BN118" s="24">
        <v>4</v>
      </c>
      <c r="BO118" s="24">
        <v>4</v>
      </c>
      <c r="BP118" t="s">
        <v>68</v>
      </c>
    </row>
    <row r="119" spans="1:68" x14ac:dyDescent="0.25">
      <c r="A119">
        <v>125</v>
      </c>
      <c r="B119">
        <v>2234</v>
      </c>
      <c r="C119" s="1">
        <v>45780.616446759261</v>
      </c>
      <c r="D119" s="22">
        <v>1</v>
      </c>
      <c r="E119" s="22">
        <f>1*(AND(OR(Tulemused!$C$2="*",Tulemused!$C$2=J119),OR(Tulemused!$C$3="*",Tulemused!$C$3=I119),OR(Tulemused!$C$4="*",Tulemused!$C$4=G119),OR(Tulemused!$C$5="*",Tulemused!$C$5=H119),OR(Tulemused!$C$6="*",Tulemused!$C$6=K119)))</f>
        <v>1</v>
      </c>
      <c r="F119" s="2" t="s">
        <v>160</v>
      </c>
      <c r="G119" t="s">
        <v>170</v>
      </c>
      <c r="H119" t="s">
        <v>24</v>
      </c>
      <c r="I119" t="s">
        <v>141</v>
      </c>
      <c r="J119" t="s">
        <v>141</v>
      </c>
      <c r="K119" s="5" t="s">
        <v>180</v>
      </c>
      <c r="L119">
        <v>5</v>
      </c>
      <c r="M119" s="24">
        <v>0</v>
      </c>
      <c r="N119" s="24">
        <v>1</v>
      </c>
      <c r="O119" s="24">
        <v>0</v>
      </c>
      <c r="P119" s="24">
        <v>0</v>
      </c>
      <c r="Q119" s="24">
        <v>0</v>
      </c>
      <c r="R119" s="24">
        <v>1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Z119" s="24">
        <v>1</v>
      </c>
      <c r="AA119" s="24">
        <v>1</v>
      </c>
      <c r="AB119" s="24">
        <v>1</v>
      </c>
      <c r="AC119" s="24">
        <v>0</v>
      </c>
      <c r="AD119" s="24">
        <v>0</v>
      </c>
      <c r="AE119" s="24">
        <v>0</v>
      </c>
      <c r="AG119" s="24">
        <v>1</v>
      </c>
      <c r="AH119" s="24">
        <v>1</v>
      </c>
      <c r="AI119" s="24">
        <v>1</v>
      </c>
      <c r="AJ119" s="24">
        <v>1</v>
      </c>
      <c r="AK119" s="24">
        <v>1</v>
      </c>
      <c r="AL119" s="24">
        <v>0</v>
      </c>
      <c r="AM119" s="24">
        <v>0</v>
      </c>
      <c r="AN119" s="24">
        <v>0</v>
      </c>
      <c r="AP119" s="24">
        <v>1</v>
      </c>
      <c r="AQ119" s="24">
        <v>0</v>
      </c>
      <c r="AR119" s="24">
        <v>0</v>
      </c>
      <c r="AS119" s="24">
        <v>0</v>
      </c>
      <c r="AT119" s="24">
        <v>1</v>
      </c>
      <c r="AU119" s="24">
        <v>0</v>
      </c>
      <c r="AW119" s="13">
        <v>1</v>
      </c>
      <c r="AX119" s="13">
        <v>0</v>
      </c>
      <c r="AY119" s="13">
        <v>0</v>
      </c>
      <c r="AZ119" s="13">
        <v>0</v>
      </c>
      <c r="BA119" s="15">
        <v>0</v>
      </c>
      <c r="BB119" s="15">
        <v>0</v>
      </c>
      <c r="BC119" s="15">
        <v>0</v>
      </c>
      <c r="BD119" s="15">
        <v>1</v>
      </c>
      <c r="BE119" s="13">
        <v>0</v>
      </c>
      <c r="BF119" s="13">
        <v>0</v>
      </c>
      <c r="BG119" s="13">
        <v>0</v>
      </c>
      <c r="BH119" s="13">
        <v>1</v>
      </c>
      <c r="BI119" t="s">
        <v>218</v>
      </c>
      <c r="BJ119" s="24">
        <v>4</v>
      </c>
      <c r="BK119" s="24">
        <v>4</v>
      </c>
      <c r="BL119" s="24">
        <v>3</v>
      </c>
      <c r="BM119" s="24" t="s">
        <v>216</v>
      </c>
      <c r="BN119" s="24" t="s">
        <v>216</v>
      </c>
      <c r="BO119" s="24" t="s">
        <v>216</v>
      </c>
      <c r="BP119" t="s">
        <v>68</v>
      </c>
    </row>
    <row r="120" spans="1:68" s="5" customFormat="1" x14ac:dyDescent="0.25">
      <c r="A120">
        <v>126</v>
      </c>
      <c r="B120" s="5">
        <v>2235</v>
      </c>
      <c r="C120" s="6">
        <v>45780.611712962964</v>
      </c>
      <c r="D120" s="22">
        <v>1</v>
      </c>
      <c r="E120" s="22">
        <f>1*(AND(OR(Tulemused!$C$2="*",Tulemused!$C$2=J120),OR(Tulemused!$C$3="*",Tulemused!$C$3=I120),OR(Tulemused!$C$4="*",Tulemused!$C$4=G120),OR(Tulemused!$C$5="*",Tulemused!$C$5=H120),OR(Tulemused!$C$6="*",Tulemused!$C$6=K120)))</f>
        <v>1</v>
      </c>
      <c r="F120" s="7" t="s">
        <v>160</v>
      </c>
      <c r="G120" t="s">
        <v>171</v>
      </c>
      <c r="H120" s="5" t="s">
        <v>24</v>
      </c>
      <c r="I120" s="5" t="s">
        <v>141</v>
      </c>
      <c r="J120" t="s">
        <v>141</v>
      </c>
      <c r="K120" s="5" t="s">
        <v>180</v>
      </c>
      <c r="L120" s="5">
        <v>5</v>
      </c>
      <c r="M120" s="25">
        <v>0</v>
      </c>
      <c r="N120" s="24">
        <v>1</v>
      </c>
      <c r="O120" s="25">
        <v>0</v>
      </c>
      <c r="P120" s="25">
        <v>0</v>
      </c>
      <c r="Q120" s="25">
        <v>0</v>
      </c>
      <c r="R120" s="25">
        <v>1</v>
      </c>
      <c r="S120" s="25">
        <v>0</v>
      </c>
      <c r="T120" s="25">
        <v>0</v>
      </c>
      <c r="U120" s="25">
        <v>0</v>
      </c>
      <c r="V120" s="25">
        <v>0</v>
      </c>
      <c r="W120" s="25">
        <v>1</v>
      </c>
      <c r="X120" s="25">
        <v>0</v>
      </c>
      <c r="Z120" s="25">
        <v>1</v>
      </c>
      <c r="AA120" s="25">
        <v>1</v>
      </c>
      <c r="AB120" s="25">
        <v>0</v>
      </c>
      <c r="AC120" s="25">
        <v>0</v>
      </c>
      <c r="AD120" s="25">
        <v>1</v>
      </c>
      <c r="AE120" s="25">
        <v>1</v>
      </c>
      <c r="AG120" s="25"/>
      <c r="AH120" s="25"/>
      <c r="AI120" s="25"/>
      <c r="AJ120" s="25"/>
      <c r="AK120" s="25"/>
      <c r="AL120" s="25"/>
      <c r="AM120" s="25"/>
      <c r="AN120" s="25"/>
      <c r="AP120" s="25"/>
      <c r="AQ120" s="25"/>
      <c r="AR120" s="25"/>
      <c r="AS120" s="25"/>
      <c r="AT120" s="25"/>
      <c r="AU120" s="25"/>
      <c r="BI120" s="5" t="s">
        <v>65</v>
      </c>
      <c r="BJ120" s="24" t="s">
        <v>216</v>
      </c>
      <c r="BK120" s="24" t="s">
        <v>216</v>
      </c>
      <c r="BL120" s="24" t="s">
        <v>216</v>
      </c>
      <c r="BM120" s="24" t="s">
        <v>216</v>
      </c>
      <c r="BN120" s="24" t="s">
        <v>216</v>
      </c>
      <c r="BO120" s="24" t="s">
        <v>216</v>
      </c>
      <c r="BP120" t="s">
        <v>68</v>
      </c>
    </row>
    <row r="121" spans="1:68" x14ac:dyDescent="0.25">
      <c r="A121">
        <v>127</v>
      </c>
      <c r="B121">
        <v>2240</v>
      </c>
      <c r="C121" s="1">
        <v>45780.622546296298</v>
      </c>
      <c r="D121" s="22">
        <v>1</v>
      </c>
      <c r="E121" s="22">
        <f>1*(AND(OR(Tulemused!$C$2="*",Tulemused!$C$2=J121),OR(Tulemused!$C$3="*",Tulemused!$C$3=I121),OR(Tulemused!$C$4="*",Tulemused!$C$4=G121),OR(Tulemused!$C$5="*",Tulemused!$C$5=H121),OR(Tulemused!$C$6="*",Tulemused!$C$6=K121)))</f>
        <v>1</v>
      </c>
      <c r="F121" s="2" t="s">
        <v>156</v>
      </c>
      <c r="G121" t="s">
        <v>171</v>
      </c>
      <c r="H121" t="s">
        <v>9</v>
      </c>
      <c r="I121" t="s">
        <v>141</v>
      </c>
      <c r="J121" t="s">
        <v>141</v>
      </c>
      <c r="K121" s="5" t="s">
        <v>179</v>
      </c>
      <c r="L121">
        <v>2</v>
      </c>
      <c r="M121" s="24">
        <v>0</v>
      </c>
      <c r="N121" s="24">
        <v>0</v>
      </c>
      <c r="O121" s="24">
        <v>1</v>
      </c>
      <c r="P121" s="24">
        <v>0</v>
      </c>
      <c r="Q121" s="24">
        <v>0</v>
      </c>
      <c r="R121" s="24">
        <v>1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Z121" s="24">
        <v>1</v>
      </c>
      <c r="AA121" s="24">
        <v>1</v>
      </c>
      <c r="AB121" s="24">
        <v>0</v>
      </c>
      <c r="AC121" s="24">
        <v>0</v>
      </c>
      <c r="AD121" s="24">
        <v>0</v>
      </c>
      <c r="AE121" s="24">
        <v>0</v>
      </c>
      <c r="AG121" s="24">
        <v>1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P121" s="24">
        <v>1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W121" s="13">
        <v>1</v>
      </c>
      <c r="AX121" s="13">
        <v>0</v>
      </c>
      <c r="AY121" s="13">
        <v>0</v>
      </c>
      <c r="AZ121" s="13">
        <v>0</v>
      </c>
      <c r="BA121" s="15">
        <v>0</v>
      </c>
      <c r="BB121" s="15">
        <v>0</v>
      </c>
      <c r="BC121" s="15">
        <v>0</v>
      </c>
      <c r="BD121" s="15">
        <v>1</v>
      </c>
      <c r="BE121" s="13">
        <v>0</v>
      </c>
      <c r="BF121" s="13">
        <v>0</v>
      </c>
      <c r="BG121" s="13">
        <v>0</v>
      </c>
      <c r="BH121" s="13">
        <v>1</v>
      </c>
      <c r="BI121" t="s">
        <v>218</v>
      </c>
      <c r="BJ121" s="24">
        <v>4</v>
      </c>
      <c r="BK121" s="24" t="s">
        <v>216</v>
      </c>
      <c r="BL121" s="24">
        <v>4</v>
      </c>
      <c r="BM121" s="24">
        <v>4</v>
      </c>
      <c r="BN121" s="24">
        <v>4</v>
      </c>
      <c r="BO121" s="24">
        <v>4</v>
      </c>
      <c r="BP121" t="s">
        <v>68</v>
      </c>
    </row>
    <row r="122" spans="1:68" x14ac:dyDescent="0.25">
      <c r="A122">
        <v>128</v>
      </c>
      <c r="B122">
        <v>2243</v>
      </c>
      <c r="C122" s="1">
        <v>45780.635995370372</v>
      </c>
      <c r="D122" s="22">
        <v>1</v>
      </c>
      <c r="E122" s="22">
        <f>1*(AND(OR(Tulemused!$C$2="*",Tulemused!$C$2=J122),OR(Tulemused!$C$3="*",Tulemused!$C$3=I122),OR(Tulemused!$C$4="*",Tulemused!$C$4=G122),OR(Tulemused!$C$5="*",Tulemused!$C$5=H122),OR(Tulemused!$C$6="*",Tulemused!$C$6=K122)))</f>
        <v>1</v>
      </c>
      <c r="F122" s="2" t="s">
        <v>156</v>
      </c>
      <c r="G122" t="s">
        <v>170</v>
      </c>
      <c r="H122" t="s">
        <v>24</v>
      </c>
      <c r="I122" t="s">
        <v>141</v>
      </c>
      <c r="J122" t="s">
        <v>141</v>
      </c>
      <c r="K122" s="5" t="s">
        <v>179</v>
      </c>
      <c r="L122">
        <v>2</v>
      </c>
      <c r="M122" s="24">
        <v>0</v>
      </c>
      <c r="N122" s="24">
        <v>1</v>
      </c>
      <c r="O122" s="24">
        <v>0</v>
      </c>
      <c r="P122" s="24">
        <v>0</v>
      </c>
      <c r="Q122" s="24">
        <v>0</v>
      </c>
      <c r="R122" s="24">
        <v>1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Z122" s="24">
        <v>1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G122" s="24">
        <v>1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P122" s="24">
        <v>1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W122" s="13">
        <v>1</v>
      </c>
      <c r="AX122" s="13">
        <v>0</v>
      </c>
      <c r="AY122" s="13">
        <v>0</v>
      </c>
      <c r="AZ122" s="13">
        <v>0</v>
      </c>
      <c r="BA122" s="15">
        <v>0</v>
      </c>
      <c r="BB122" s="15">
        <v>0</v>
      </c>
      <c r="BC122" s="15">
        <v>0</v>
      </c>
      <c r="BD122" s="15">
        <v>1</v>
      </c>
      <c r="BE122" s="13">
        <v>0</v>
      </c>
      <c r="BF122" s="13">
        <v>0</v>
      </c>
      <c r="BG122" s="13">
        <v>0</v>
      </c>
      <c r="BH122" s="13">
        <v>1</v>
      </c>
      <c r="BI122" t="s">
        <v>218</v>
      </c>
      <c r="BJ122" s="24">
        <v>4</v>
      </c>
      <c r="BK122" s="24" t="s">
        <v>216</v>
      </c>
      <c r="BL122" s="24">
        <v>4</v>
      </c>
      <c r="BM122" s="24">
        <v>4</v>
      </c>
      <c r="BN122" s="24">
        <v>4</v>
      </c>
      <c r="BO122" s="24">
        <v>4</v>
      </c>
      <c r="BP122" t="s">
        <v>68</v>
      </c>
    </row>
    <row r="123" spans="1:68" x14ac:dyDescent="0.25">
      <c r="A123">
        <v>129</v>
      </c>
      <c r="B123">
        <v>2246</v>
      </c>
      <c r="C123" s="1">
        <v>45780.637476851851</v>
      </c>
      <c r="D123" s="22">
        <v>1</v>
      </c>
      <c r="E123" s="22">
        <f>1*(AND(OR(Tulemused!$C$2="*",Tulemused!$C$2=J123),OR(Tulemused!$C$3="*",Tulemused!$C$3=I123),OR(Tulemused!$C$4="*",Tulemused!$C$4=G123),OR(Tulemused!$C$5="*",Tulemused!$C$5=H123),OR(Tulemused!$C$6="*",Tulemused!$C$6=K123)))</f>
        <v>1</v>
      </c>
      <c r="F123" s="2" t="s">
        <v>156</v>
      </c>
      <c r="G123" t="s">
        <v>171</v>
      </c>
      <c r="H123" t="s">
        <v>24</v>
      </c>
      <c r="I123" t="s">
        <v>141</v>
      </c>
      <c r="J123" t="s">
        <v>141</v>
      </c>
      <c r="K123" s="5" t="s">
        <v>179</v>
      </c>
      <c r="L123">
        <v>2</v>
      </c>
      <c r="M123" s="24">
        <v>0</v>
      </c>
      <c r="N123" s="24">
        <v>1</v>
      </c>
      <c r="O123" s="24">
        <v>0</v>
      </c>
      <c r="P123" s="24">
        <v>0</v>
      </c>
      <c r="Q123" s="24">
        <v>0</v>
      </c>
      <c r="R123" s="24">
        <v>1</v>
      </c>
      <c r="S123" s="24">
        <v>0</v>
      </c>
      <c r="T123" s="24">
        <v>0</v>
      </c>
      <c r="U123" s="24">
        <v>0</v>
      </c>
      <c r="V123" s="24">
        <v>0</v>
      </c>
      <c r="W123" s="24">
        <v>1</v>
      </c>
      <c r="X123" s="24">
        <v>0</v>
      </c>
      <c r="Z123" s="24">
        <v>1</v>
      </c>
      <c r="AA123" s="24">
        <v>1</v>
      </c>
      <c r="AB123" s="24">
        <v>0</v>
      </c>
      <c r="AC123" s="24">
        <v>0</v>
      </c>
      <c r="AD123" s="24">
        <v>0</v>
      </c>
      <c r="AE123" s="24">
        <v>0</v>
      </c>
      <c r="AG123" s="24">
        <v>1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P123" s="24">
        <v>1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W123" s="13">
        <v>1</v>
      </c>
      <c r="AX123" s="13">
        <v>0</v>
      </c>
      <c r="AY123" s="13">
        <v>0</v>
      </c>
      <c r="AZ123" s="13">
        <v>0</v>
      </c>
      <c r="BA123" s="15">
        <v>0</v>
      </c>
      <c r="BB123" s="15">
        <v>0</v>
      </c>
      <c r="BC123" s="15">
        <v>0</v>
      </c>
      <c r="BD123" s="15">
        <v>1</v>
      </c>
      <c r="BE123" s="13">
        <v>0</v>
      </c>
      <c r="BF123" s="13">
        <v>0</v>
      </c>
      <c r="BG123" s="13">
        <v>0</v>
      </c>
      <c r="BH123" s="13">
        <v>1</v>
      </c>
      <c r="BI123" t="s">
        <v>218</v>
      </c>
      <c r="BJ123" s="24" t="s">
        <v>216</v>
      </c>
      <c r="BK123" s="24">
        <v>4</v>
      </c>
      <c r="BL123" s="24">
        <v>4</v>
      </c>
      <c r="BM123" s="24">
        <v>4</v>
      </c>
      <c r="BN123" s="24">
        <v>4</v>
      </c>
      <c r="BO123" s="24">
        <v>4</v>
      </c>
      <c r="BP123" t="s">
        <v>68</v>
      </c>
    </row>
    <row r="124" spans="1:68" s="5" customFormat="1" x14ac:dyDescent="0.25">
      <c r="A124">
        <v>130</v>
      </c>
      <c r="B124" s="5">
        <v>2422</v>
      </c>
      <c r="C124" s="6">
        <v>45781.014479166668</v>
      </c>
      <c r="D124" s="22">
        <v>1</v>
      </c>
      <c r="E124" s="22">
        <f>1*(AND(OR(Tulemused!$C$2="*",Tulemused!$C$2=J124),OR(Tulemused!$C$3="*",Tulemused!$C$3=I124),OR(Tulemused!$C$4="*",Tulemused!$C$4=G124),OR(Tulemused!$C$5="*",Tulemused!$C$5=H124),OR(Tulemused!$C$6="*",Tulemused!$C$6=K124)))</f>
        <v>1</v>
      </c>
      <c r="F124" s="5" t="s">
        <v>146</v>
      </c>
      <c r="G124" t="s">
        <v>170</v>
      </c>
      <c r="H124" s="5" t="s">
        <v>26</v>
      </c>
      <c r="I124" s="5" t="s">
        <v>141</v>
      </c>
      <c r="J124" t="s">
        <v>141</v>
      </c>
      <c r="K124" t="s">
        <v>176</v>
      </c>
      <c r="L124" s="5">
        <v>1</v>
      </c>
      <c r="M124" s="25">
        <v>0</v>
      </c>
      <c r="N124" s="25">
        <v>0</v>
      </c>
      <c r="O124" s="24">
        <v>1</v>
      </c>
      <c r="P124" s="25">
        <v>0</v>
      </c>
      <c r="Q124" s="25">
        <v>0</v>
      </c>
      <c r="R124" s="25">
        <v>1</v>
      </c>
      <c r="S124" s="25">
        <v>1</v>
      </c>
      <c r="T124" s="25">
        <v>1</v>
      </c>
      <c r="U124" s="25">
        <v>0</v>
      </c>
      <c r="V124" s="25">
        <v>1</v>
      </c>
      <c r="W124" s="25">
        <v>0</v>
      </c>
      <c r="X124" s="25">
        <v>0</v>
      </c>
      <c r="Y124" s="5" t="s">
        <v>50</v>
      </c>
      <c r="Z124" s="25">
        <v>0</v>
      </c>
      <c r="AA124" s="25">
        <v>1</v>
      </c>
      <c r="AB124" s="25">
        <v>1</v>
      </c>
      <c r="AC124" s="25">
        <v>0</v>
      </c>
      <c r="AD124" s="25">
        <v>0</v>
      </c>
      <c r="AE124" s="25">
        <v>0</v>
      </c>
      <c r="AF124" s="5" t="s">
        <v>51</v>
      </c>
      <c r="AG124" s="25"/>
      <c r="AH124" s="25"/>
      <c r="AI124" s="25"/>
      <c r="AJ124" s="25"/>
      <c r="AK124" s="25"/>
      <c r="AL124" s="25"/>
      <c r="AM124" s="25"/>
      <c r="AN124" s="25"/>
      <c r="AP124" s="25"/>
      <c r="AQ124" s="25"/>
      <c r="AR124" s="25"/>
      <c r="AS124" s="25"/>
      <c r="AT124" s="25"/>
      <c r="AU124" s="25"/>
      <c r="BI124" s="5" t="s">
        <v>65</v>
      </c>
      <c r="BJ124" s="24" t="s">
        <v>216</v>
      </c>
      <c r="BK124" s="24" t="s">
        <v>216</v>
      </c>
      <c r="BL124" s="24" t="s">
        <v>216</v>
      </c>
      <c r="BM124" s="24" t="s">
        <v>216</v>
      </c>
      <c r="BN124" s="24" t="s">
        <v>216</v>
      </c>
      <c r="BO124" s="24" t="s">
        <v>216</v>
      </c>
      <c r="BP124" t="s">
        <v>68</v>
      </c>
    </row>
    <row r="125" spans="1:68" x14ac:dyDescent="0.25">
      <c r="A125">
        <v>131</v>
      </c>
      <c r="B125">
        <v>2720</v>
      </c>
      <c r="C125" s="1">
        <v>45781.845173611109</v>
      </c>
      <c r="D125" s="22">
        <v>1</v>
      </c>
      <c r="E125" s="22">
        <f>1*(AND(OR(Tulemused!$C$2="*",Tulemused!$C$2=J125),OR(Tulemused!$C$3="*",Tulemused!$C$3=I125),OR(Tulemused!$C$4="*",Tulemused!$C$4=G125),OR(Tulemused!$C$5="*",Tulemused!$C$5=H125),OR(Tulemused!$C$6="*",Tulemused!$C$6=K125)))</f>
        <v>1</v>
      </c>
      <c r="F125" t="s">
        <v>52</v>
      </c>
      <c r="G125" t="s">
        <v>170</v>
      </c>
      <c r="H125" t="s">
        <v>9</v>
      </c>
      <c r="I125" t="s">
        <v>141</v>
      </c>
      <c r="J125" t="s">
        <v>141</v>
      </c>
      <c r="K125" s="5" t="s">
        <v>180</v>
      </c>
      <c r="L125">
        <v>5</v>
      </c>
      <c r="M125" s="24">
        <v>1</v>
      </c>
      <c r="N125" s="24">
        <v>0</v>
      </c>
      <c r="O125" s="24">
        <v>0</v>
      </c>
      <c r="P125" s="24">
        <v>0</v>
      </c>
      <c r="Q125" s="24">
        <v>0</v>
      </c>
      <c r="R125" s="24">
        <v>1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Z125" s="24">
        <v>1</v>
      </c>
      <c r="AA125" s="24">
        <v>1</v>
      </c>
      <c r="AB125" s="24">
        <v>1</v>
      </c>
      <c r="AC125" s="24">
        <v>1</v>
      </c>
      <c r="AD125" s="24">
        <v>0</v>
      </c>
      <c r="AE125" s="24">
        <v>1</v>
      </c>
      <c r="AG125" s="24">
        <v>1</v>
      </c>
      <c r="AH125" s="24">
        <v>0</v>
      </c>
      <c r="AI125" s="24">
        <v>1</v>
      </c>
      <c r="AJ125" s="24">
        <v>0</v>
      </c>
      <c r="AK125" s="24">
        <v>1</v>
      </c>
      <c r="AL125" s="24">
        <v>0</v>
      </c>
      <c r="AM125" s="24">
        <v>0</v>
      </c>
      <c r="AN125" s="24">
        <v>0</v>
      </c>
      <c r="AP125" s="24">
        <v>1</v>
      </c>
      <c r="AQ125" s="24">
        <v>1</v>
      </c>
      <c r="AR125" s="24">
        <v>1</v>
      </c>
      <c r="AS125" s="24">
        <v>0</v>
      </c>
      <c r="AT125" s="24">
        <v>1</v>
      </c>
      <c r="AU125" s="24">
        <v>0</v>
      </c>
      <c r="AW125" s="13">
        <v>1</v>
      </c>
      <c r="AX125" s="13">
        <v>1</v>
      </c>
      <c r="AY125" s="13">
        <v>0</v>
      </c>
      <c r="AZ125" s="13">
        <v>0</v>
      </c>
      <c r="BA125" s="15">
        <v>0</v>
      </c>
      <c r="BB125" s="15">
        <v>0</v>
      </c>
      <c r="BC125" s="15">
        <v>0</v>
      </c>
      <c r="BD125" s="15">
        <v>1</v>
      </c>
      <c r="BE125" s="13">
        <v>0</v>
      </c>
      <c r="BF125" s="13">
        <v>0</v>
      </c>
      <c r="BG125" s="13">
        <v>0</v>
      </c>
      <c r="BH125" s="13">
        <v>1</v>
      </c>
      <c r="BI125" t="s">
        <v>218</v>
      </c>
      <c r="BJ125" s="24">
        <v>3</v>
      </c>
      <c r="BK125" s="24">
        <v>3</v>
      </c>
      <c r="BL125" s="24">
        <v>3</v>
      </c>
      <c r="BM125" s="24" t="s">
        <v>216</v>
      </c>
      <c r="BN125" s="24">
        <v>4</v>
      </c>
      <c r="BO125" s="24" t="s">
        <v>216</v>
      </c>
      <c r="BP125" t="s">
        <v>68</v>
      </c>
    </row>
    <row r="126" spans="1:68" x14ac:dyDescent="0.25">
      <c r="A126">
        <v>132</v>
      </c>
      <c r="B126">
        <v>3077</v>
      </c>
      <c r="C126" s="1">
        <v>45782.832106481481</v>
      </c>
      <c r="D126" s="22">
        <v>1</v>
      </c>
      <c r="E126" s="22">
        <f>1*(AND(OR(Tulemused!$C$2="*",Tulemused!$C$2=J126),OR(Tulemused!$C$3="*",Tulemused!$C$3=I126),OR(Tulemused!$C$4="*",Tulemused!$C$4=G126),OR(Tulemused!$C$5="*",Tulemused!$C$5=H126),OR(Tulemused!$C$6="*",Tulemused!$C$6=K126)))</f>
        <v>1</v>
      </c>
      <c r="F126" t="s">
        <v>146</v>
      </c>
      <c r="G126" t="s">
        <v>170</v>
      </c>
      <c r="H126" t="s">
        <v>9</v>
      </c>
      <c r="I126" t="s">
        <v>141</v>
      </c>
      <c r="J126" t="s">
        <v>141</v>
      </c>
      <c r="K126" s="5" t="s">
        <v>180</v>
      </c>
      <c r="L126">
        <v>4</v>
      </c>
      <c r="M126" s="24">
        <v>0</v>
      </c>
      <c r="N126" s="24">
        <v>0</v>
      </c>
      <c r="O126" s="24">
        <v>0</v>
      </c>
      <c r="P126" s="24">
        <v>0</v>
      </c>
      <c r="Q126" s="24">
        <v>1</v>
      </c>
      <c r="R126" s="24">
        <v>1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1</v>
      </c>
      <c r="Z126" s="24">
        <v>1</v>
      </c>
      <c r="AA126" s="24">
        <v>1</v>
      </c>
      <c r="AB126" s="24">
        <v>1</v>
      </c>
      <c r="AC126" s="24">
        <v>0</v>
      </c>
      <c r="AD126" s="24">
        <v>1</v>
      </c>
      <c r="AE126" s="24">
        <v>0</v>
      </c>
      <c r="AG126" s="24">
        <v>1</v>
      </c>
      <c r="AH126" s="24">
        <v>1</v>
      </c>
      <c r="AI126" s="24">
        <v>1</v>
      </c>
      <c r="AJ126" s="24">
        <v>0</v>
      </c>
      <c r="AK126" s="24">
        <v>1</v>
      </c>
      <c r="AL126" s="24">
        <v>1</v>
      </c>
      <c r="AM126" s="24">
        <v>1</v>
      </c>
      <c r="AN126" s="24">
        <v>0</v>
      </c>
      <c r="AP126" s="24">
        <v>1</v>
      </c>
      <c r="AQ126" s="24">
        <v>0</v>
      </c>
      <c r="AR126" s="24">
        <v>1</v>
      </c>
      <c r="AS126" s="24">
        <v>0</v>
      </c>
      <c r="AT126" s="24">
        <v>0</v>
      </c>
      <c r="AU126" s="24">
        <v>0</v>
      </c>
      <c r="AW126" s="13">
        <v>1</v>
      </c>
      <c r="AX126" s="13">
        <v>0</v>
      </c>
      <c r="AY126" s="13">
        <v>0</v>
      </c>
      <c r="AZ126" s="13">
        <v>0</v>
      </c>
      <c r="BA126" s="15">
        <v>1</v>
      </c>
      <c r="BB126" s="15">
        <v>0</v>
      </c>
      <c r="BC126" s="15">
        <v>0</v>
      </c>
      <c r="BD126" s="15">
        <v>0</v>
      </c>
      <c r="BE126" s="13">
        <v>0</v>
      </c>
      <c r="BF126" s="13">
        <v>0</v>
      </c>
      <c r="BG126" s="13">
        <v>0</v>
      </c>
      <c r="BH126" s="13">
        <v>1</v>
      </c>
      <c r="BI126" t="s">
        <v>218</v>
      </c>
      <c r="BJ126" s="24">
        <v>4</v>
      </c>
      <c r="BK126" s="24">
        <v>3</v>
      </c>
      <c r="BL126" s="24">
        <v>3</v>
      </c>
      <c r="BM126" s="24">
        <v>4</v>
      </c>
      <c r="BN126" s="24">
        <v>3</v>
      </c>
      <c r="BO126" s="24" t="s">
        <v>216</v>
      </c>
      <c r="BP126" t="s">
        <v>68</v>
      </c>
    </row>
    <row r="127" spans="1:68" x14ac:dyDescent="0.25">
      <c r="A127">
        <v>133</v>
      </c>
      <c r="B127">
        <v>3171</v>
      </c>
      <c r="C127" s="1">
        <v>45782.965798611112</v>
      </c>
      <c r="D127" s="22">
        <v>1</v>
      </c>
      <c r="E127" s="22">
        <f>1*(AND(OR(Tulemused!$C$2="*",Tulemused!$C$2=J127),OR(Tulemused!$C$3="*",Tulemused!$C$3=I127),OR(Tulemused!$C$4="*",Tulemused!$C$4=G127),OR(Tulemused!$C$5="*",Tulemused!$C$5=H127),OR(Tulemused!$C$6="*",Tulemused!$C$6=K127)))</f>
        <v>1</v>
      </c>
      <c r="F127" t="s">
        <v>146</v>
      </c>
      <c r="G127" t="s">
        <v>170</v>
      </c>
      <c r="H127" t="s">
        <v>24</v>
      </c>
      <c r="I127" t="s">
        <v>141</v>
      </c>
      <c r="J127" t="s">
        <v>141</v>
      </c>
      <c r="K127" s="5" t="s">
        <v>180</v>
      </c>
      <c r="L127">
        <v>8</v>
      </c>
      <c r="M127" s="24">
        <v>0</v>
      </c>
      <c r="N127" s="24">
        <v>0</v>
      </c>
      <c r="O127" s="24">
        <v>0</v>
      </c>
      <c r="P127" s="24">
        <v>0</v>
      </c>
      <c r="Q127" s="24">
        <v>1</v>
      </c>
      <c r="R127" s="24">
        <v>1</v>
      </c>
      <c r="S127" s="24">
        <v>0</v>
      </c>
      <c r="T127" s="24">
        <v>0</v>
      </c>
      <c r="U127" s="24">
        <v>0</v>
      </c>
      <c r="V127" s="24">
        <v>1</v>
      </c>
      <c r="W127" s="24">
        <v>0</v>
      </c>
      <c r="X127" s="24">
        <v>0</v>
      </c>
      <c r="Z127" s="24">
        <v>0</v>
      </c>
      <c r="AA127" s="24">
        <v>1</v>
      </c>
      <c r="AB127" s="24">
        <v>0</v>
      </c>
      <c r="AC127" s="24">
        <v>0</v>
      </c>
      <c r="AD127" s="24">
        <v>1</v>
      </c>
      <c r="AE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1</v>
      </c>
      <c r="AN127" s="24">
        <v>0</v>
      </c>
      <c r="AO127" t="s">
        <v>53</v>
      </c>
      <c r="AP127" s="24">
        <v>0</v>
      </c>
      <c r="AQ127" s="24">
        <v>0</v>
      </c>
      <c r="AR127" s="24">
        <v>0</v>
      </c>
      <c r="AS127" s="24">
        <v>0</v>
      </c>
      <c r="AT127" s="24">
        <v>1</v>
      </c>
      <c r="AU127" s="24">
        <v>0</v>
      </c>
      <c r="AW127" s="13">
        <v>0</v>
      </c>
      <c r="AX127" s="13">
        <v>0</v>
      </c>
      <c r="AY127" s="13">
        <v>0</v>
      </c>
      <c r="AZ127" s="13">
        <v>1</v>
      </c>
      <c r="BA127" s="15">
        <v>0</v>
      </c>
      <c r="BB127" s="15">
        <v>0</v>
      </c>
      <c r="BC127" s="15">
        <v>0</v>
      </c>
      <c r="BD127" s="15">
        <v>1</v>
      </c>
      <c r="BE127" s="13">
        <v>0</v>
      </c>
      <c r="BF127" s="13">
        <v>0</v>
      </c>
      <c r="BG127" s="13">
        <v>0</v>
      </c>
      <c r="BH127" s="13">
        <v>1</v>
      </c>
      <c r="BI127" t="s">
        <v>218</v>
      </c>
      <c r="BJ127" s="24" t="s">
        <v>216</v>
      </c>
      <c r="BK127" s="24" t="s">
        <v>216</v>
      </c>
      <c r="BL127" s="24">
        <v>3</v>
      </c>
      <c r="BM127" s="24">
        <v>3</v>
      </c>
      <c r="BN127" s="24" t="s">
        <v>216</v>
      </c>
      <c r="BO127" s="24" t="s">
        <v>216</v>
      </c>
      <c r="BP127" t="s">
        <v>68</v>
      </c>
    </row>
    <row r="128" spans="1:68" x14ac:dyDescent="0.25">
      <c r="A128">
        <v>134</v>
      </c>
      <c r="B128">
        <v>3354</v>
      </c>
      <c r="C128" s="1">
        <v>45783.835648148146</v>
      </c>
      <c r="D128" s="22">
        <v>1</v>
      </c>
      <c r="E128" s="22">
        <f>1*(AND(OR(Tulemused!$C$2="*",Tulemused!$C$2=J128),OR(Tulemused!$C$3="*",Tulemused!$C$3=I128),OR(Tulemused!$C$4="*",Tulemused!$C$4=G128),OR(Tulemused!$C$5="*",Tulemused!$C$5=H128),OR(Tulemused!$C$6="*",Tulemused!$C$6=K128)))</f>
        <v>1</v>
      </c>
      <c r="F128" t="s">
        <v>146</v>
      </c>
      <c r="G128" t="s">
        <v>170</v>
      </c>
      <c r="H128" t="s">
        <v>26</v>
      </c>
      <c r="I128" t="s">
        <v>144</v>
      </c>
      <c r="J128" t="s">
        <v>165</v>
      </c>
      <c r="K128" t="s">
        <v>176</v>
      </c>
      <c r="L128">
        <v>1</v>
      </c>
      <c r="M128" s="24">
        <v>1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1</v>
      </c>
      <c r="V128" s="24">
        <v>1</v>
      </c>
      <c r="W128" s="24">
        <v>0</v>
      </c>
      <c r="X128" s="24">
        <v>0</v>
      </c>
      <c r="Y128" t="s">
        <v>54</v>
      </c>
      <c r="Z128" s="24">
        <v>0</v>
      </c>
      <c r="AA128" s="24">
        <v>0</v>
      </c>
      <c r="AB128" s="24">
        <v>1</v>
      </c>
      <c r="AC128" s="24">
        <v>0</v>
      </c>
      <c r="AD128" s="24">
        <v>0</v>
      </c>
      <c r="AE128" s="24">
        <v>0</v>
      </c>
      <c r="AF128" t="s">
        <v>55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t="s">
        <v>56</v>
      </c>
      <c r="AP128" s="24">
        <v>1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t="s">
        <v>57</v>
      </c>
      <c r="AW128" s="13">
        <v>1</v>
      </c>
      <c r="AX128" s="13">
        <v>0</v>
      </c>
      <c r="AY128" s="13">
        <v>0</v>
      </c>
      <c r="AZ128" s="13">
        <v>0</v>
      </c>
      <c r="BA128" s="15">
        <v>0</v>
      </c>
      <c r="BB128" s="15">
        <v>0</v>
      </c>
      <c r="BC128" s="15">
        <v>0</v>
      </c>
      <c r="BD128" s="15">
        <v>1</v>
      </c>
      <c r="BE128" s="13">
        <v>1</v>
      </c>
      <c r="BF128" s="13">
        <v>0</v>
      </c>
      <c r="BG128" s="13">
        <v>0</v>
      </c>
      <c r="BH128" s="13">
        <v>0</v>
      </c>
      <c r="BI128" t="s">
        <v>65</v>
      </c>
      <c r="BJ128" s="24">
        <v>4</v>
      </c>
      <c r="BK128" s="24">
        <v>4</v>
      </c>
      <c r="BL128" s="24">
        <v>4</v>
      </c>
      <c r="BM128" s="24">
        <v>4</v>
      </c>
      <c r="BN128" s="24">
        <v>4</v>
      </c>
      <c r="BO128" s="24">
        <v>4</v>
      </c>
      <c r="BP128" t="s">
        <v>68</v>
      </c>
    </row>
    <row r="129" spans="1:68" s="5" customFormat="1" x14ac:dyDescent="0.25">
      <c r="A129">
        <v>135</v>
      </c>
      <c r="B129" s="5">
        <v>3650</v>
      </c>
      <c r="C129" s="6">
        <v>45784.83871527778</v>
      </c>
      <c r="D129" s="22">
        <v>1</v>
      </c>
      <c r="E129" s="22">
        <f>1*(AND(OR(Tulemused!$C$2="*",Tulemused!$C$2=J129),OR(Tulemused!$C$3="*",Tulemused!$C$3=I129),OR(Tulemused!$C$4="*",Tulemused!$C$4=G129),OR(Tulemused!$C$5="*",Tulemused!$C$5=H129),OR(Tulemused!$C$6="*",Tulemused!$C$6=K129)))</f>
        <v>1</v>
      </c>
      <c r="F129" s="5" t="s">
        <v>146</v>
      </c>
      <c r="G129" t="s">
        <v>170</v>
      </c>
      <c r="H129" s="5" t="s">
        <v>26</v>
      </c>
      <c r="I129" s="5" t="s">
        <v>144</v>
      </c>
      <c r="J129" t="s">
        <v>165</v>
      </c>
      <c r="K129" t="s">
        <v>178</v>
      </c>
      <c r="L129" s="5">
        <v>2</v>
      </c>
      <c r="M129" s="25">
        <v>0</v>
      </c>
      <c r="N129" s="25">
        <v>0</v>
      </c>
      <c r="O129" s="24">
        <v>1</v>
      </c>
      <c r="P129" s="25">
        <v>0</v>
      </c>
      <c r="Q129" s="25">
        <v>0</v>
      </c>
      <c r="R129" s="25">
        <v>1</v>
      </c>
      <c r="S129" s="25">
        <v>0</v>
      </c>
      <c r="T129" s="25">
        <v>1</v>
      </c>
      <c r="U129" s="25">
        <v>0</v>
      </c>
      <c r="V129" s="25">
        <v>0</v>
      </c>
      <c r="W129" s="25">
        <v>0</v>
      </c>
      <c r="X129" s="25">
        <v>1</v>
      </c>
      <c r="Z129" s="25">
        <v>1</v>
      </c>
      <c r="AA129" s="25">
        <v>0</v>
      </c>
      <c r="AB129" s="25">
        <v>1</v>
      </c>
      <c r="AC129" s="25">
        <v>0</v>
      </c>
      <c r="AD129" s="25">
        <v>0</v>
      </c>
      <c r="AE129" s="25">
        <v>1</v>
      </c>
      <c r="AG129" s="25"/>
      <c r="AH129" s="25"/>
      <c r="AI129" s="25"/>
      <c r="AJ129" s="25"/>
      <c r="AK129" s="25"/>
      <c r="AL129" s="25"/>
      <c r="AM129" s="25"/>
      <c r="AN129" s="25"/>
      <c r="AP129" s="25"/>
      <c r="AQ129" s="25"/>
      <c r="AR129" s="25"/>
      <c r="AS129" s="25"/>
      <c r="AT129" s="25"/>
      <c r="AU129" s="25"/>
      <c r="BI129" s="5" t="s">
        <v>65</v>
      </c>
      <c r="BJ129" s="24" t="s">
        <v>216</v>
      </c>
      <c r="BK129" s="24" t="s">
        <v>216</v>
      </c>
      <c r="BL129" s="24" t="s">
        <v>216</v>
      </c>
      <c r="BM129" s="24" t="s">
        <v>216</v>
      </c>
      <c r="BN129" s="24" t="s">
        <v>216</v>
      </c>
      <c r="BO129" s="24" t="s">
        <v>216</v>
      </c>
      <c r="BP129" t="s">
        <v>68</v>
      </c>
    </row>
    <row r="130" spans="1:68" x14ac:dyDescent="0.25">
      <c r="A130">
        <v>136</v>
      </c>
      <c r="B130">
        <v>4202</v>
      </c>
      <c r="C130" s="1">
        <v>45787.554930555554</v>
      </c>
      <c r="D130" s="22">
        <v>1</v>
      </c>
      <c r="E130" s="22">
        <f>1*(AND(OR(Tulemused!$C$2="*",Tulemused!$C$2=J130),OR(Tulemused!$C$3="*",Tulemused!$C$3=I130),OR(Tulemused!$C$4="*",Tulemused!$C$4=G130),OR(Tulemused!$C$5="*",Tulemused!$C$5=H130),OR(Tulemused!$C$6="*",Tulemused!$C$6=K130)))</f>
        <v>1</v>
      </c>
      <c r="F130" s="2" t="s">
        <v>154</v>
      </c>
      <c r="G130" t="s">
        <v>171</v>
      </c>
      <c r="H130" t="s">
        <v>9</v>
      </c>
      <c r="I130" t="s">
        <v>141</v>
      </c>
      <c r="J130" t="s">
        <v>141</v>
      </c>
      <c r="K130" s="5" t="s">
        <v>180</v>
      </c>
      <c r="L130">
        <v>4</v>
      </c>
      <c r="M130" s="24">
        <v>0</v>
      </c>
      <c r="N130" s="24">
        <v>0</v>
      </c>
      <c r="O130" s="24">
        <v>1</v>
      </c>
      <c r="P130" s="24">
        <v>0</v>
      </c>
      <c r="Q130" s="24">
        <v>0</v>
      </c>
      <c r="R130" s="24">
        <v>1</v>
      </c>
      <c r="S130" s="24">
        <v>0</v>
      </c>
      <c r="T130" s="24">
        <v>0</v>
      </c>
      <c r="U130" s="24">
        <v>0</v>
      </c>
      <c r="V130" s="24">
        <v>0</v>
      </c>
      <c r="W130" s="24">
        <v>1</v>
      </c>
      <c r="X130" s="24">
        <v>0</v>
      </c>
      <c r="Z130" s="24">
        <v>1</v>
      </c>
      <c r="AA130" s="24">
        <v>1</v>
      </c>
      <c r="AB130" s="24">
        <v>1</v>
      </c>
      <c r="AC130" s="24">
        <v>0</v>
      </c>
      <c r="AD130" s="24">
        <v>0</v>
      </c>
      <c r="AE130" s="24">
        <v>1</v>
      </c>
      <c r="AG130" s="24">
        <v>1</v>
      </c>
      <c r="AH130" s="24">
        <v>0</v>
      </c>
      <c r="AI130" s="24">
        <v>1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P130" s="24">
        <v>1</v>
      </c>
      <c r="AQ130" s="24">
        <v>0</v>
      </c>
      <c r="AR130" s="24">
        <v>1</v>
      </c>
      <c r="AS130" s="24">
        <v>0</v>
      </c>
      <c r="AT130" s="24">
        <v>1</v>
      </c>
      <c r="AU130" s="24">
        <v>0</v>
      </c>
      <c r="AW130" s="13">
        <v>1</v>
      </c>
      <c r="AX130" s="13">
        <v>0</v>
      </c>
      <c r="AY130" s="13">
        <v>0</v>
      </c>
      <c r="AZ130" s="13">
        <v>0</v>
      </c>
      <c r="BA130" s="15">
        <v>0</v>
      </c>
      <c r="BB130" s="15">
        <v>0</v>
      </c>
      <c r="BC130" s="15">
        <v>0</v>
      </c>
      <c r="BD130" s="15">
        <v>1</v>
      </c>
      <c r="BE130" s="13">
        <v>0</v>
      </c>
      <c r="BF130" s="13">
        <v>0</v>
      </c>
      <c r="BG130" s="13">
        <v>0</v>
      </c>
      <c r="BH130" s="13">
        <v>1</v>
      </c>
      <c r="BI130" t="s">
        <v>218</v>
      </c>
      <c r="BJ130" s="24">
        <v>4</v>
      </c>
      <c r="BK130" s="24">
        <v>4</v>
      </c>
      <c r="BL130" s="24">
        <v>3</v>
      </c>
      <c r="BM130" s="24" t="s">
        <v>216</v>
      </c>
      <c r="BN130" s="24" t="s">
        <v>216</v>
      </c>
      <c r="BO130" s="24">
        <v>3</v>
      </c>
      <c r="BP130" t="s">
        <v>68</v>
      </c>
    </row>
    <row r="131" spans="1:68" x14ac:dyDescent="0.25">
      <c r="A131">
        <v>137</v>
      </c>
      <c r="B131">
        <v>4228</v>
      </c>
      <c r="C131" s="1">
        <v>45787.642638888887</v>
      </c>
      <c r="D131" s="22">
        <v>1</v>
      </c>
      <c r="E131" s="22">
        <f>1*(AND(OR(Tulemused!$C$2="*",Tulemused!$C$2=J131),OR(Tulemused!$C$3="*",Tulemused!$C$3=I131),OR(Tulemused!$C$4="*",Tulemused!$C$4=G131),OR(Tulemused!$C$5="*",Tulemused!$C$5=H131),OR(Tulemused!$C$6="*",Tulemused!$C$6=K131)))</f>
        <v>1</v>
      </c>
      <c r="F131" s="2" t="s">
        <v>154</v>
      </c>
      <c r="G131" t="s">
        <v>170</v>
      </c>
      <c r="H131" t="s">
        <v>7</v>
      </c>
      <c r="I131" t="s">
        <v>141</v>
      </c>
      <c r="J131" t="s">
        <v>141</v>
      </c>
      <c r="K131" s="5" t="s">
        <v>180</v>
      </c>
      <c r="L131">
        <v>3</v>
      </c>
      <c r="M131" s="24">
        <v>0</v>
      </c>
      <c r="N131" s="24">
        <v>0</v>
      </c>
      <c r="O131" s="24">
        <v>0</v>
      </c>
      <c r="P131" s="24">
        <v>0</v>
      </c>
      <c r="Q131" s="24">
        <v>1</v>
      </c>
      <c r="R131" s="24">
        <v>1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Z131" s="24">
        <v>1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G131" s="24">
        <v>0</v>
      </c>
      <c r="AH131" s="24">
        <v>0</v>
      </c>
      <c r="AI131" s="24">
        <v>1</v>
      </c>
      <c r="AJ131" s="24">
        <v>1</v>
      </c>
      <c r="AK131" s="24">
        <v>0</v>
      </c>
      <c r="AL131" s="24">
        <v>0</v>
      </c>
      <c r="AM131" s="24">
        <v>0</v>
      </c>
      <c r="AN131" s="24">
        <v>0</v>
      </c>
      <c r="AP131" s="24">
        <v>1</v>
      </c>
      <c r="AQ131" s="24">
        <v>0</v>
      </c>
      <c r="AR131" s="24">
        <v>1</v>
      </c>
      <c r="AS131" s="24">
        <v>0</v>
      </c>
      <c r="AT131" s="24">
        <v>1</v>
      </c>
      <c r="AU131" s="24">
        <v>0</v>
      </c>
      <c r="AW131" s="13">
        <v>0</v>
      </c>
      <c r="AX131" s="13">
        <v>0</v>
      </c>
      <c r="AY131" s="13">
        <v>0</v>
      </c>
      <c r="AZ131" s="13">
        <v>1</v>
      </c>
      <c r="BA131" s="15">
        <v>0</v>
      </c>
      <c r="BB131" s="15">
        <v>0</v>
      </c>
      <c r="BC131" s="15">
        <v>0</v>
      </c>
      <c r="BD131" s="15">
        <v>1</v>
      </c>
      <c r="BE131" s="13">
        <v>0</v>
      </c>
      <c r="BF131" s="13">
        <v>0</v>
      </c>
      <c r="BG131" s="13">
        <v>0</v>
      </c>
      <c r="BH131" s="13">
        <v>1</v>
      </c>
      <c r="BI131" t="s">
        <v>218</v>
      </c>
      <c r="BJ131" s="24" t="s">
        <v>216</v>
      </c>
      <c r="BK131" s="24" t="s">
        <v>216</v>
      </c>
      <c r="BL131" s="24">
        <v>3</v>
      </c>
      <c r="BM131" s="24" t="s">
        <v>216</v>
      </c>
      <c r="BN131" s="24" t="s">
        <v>216</v>
      </c>
      <c r="BO131" s="24" t="s">
        <v>216</v>
      </c>
      <c r="BP131" t="s">
        <v>68</v>
      </c>
    </row>
    <row r="132" spans="1:68" x14ac:dyDescent="0.25">
      <c r="A132">
        <v>138</v>
      </c>
      <c r="B132">
        <v>4229</v>
      </c>
      <c r="C132" s="1">
        <v>45787.661215277774</v>
      </c>
      <c r="D132" s="22">
        <v>1</v>
      </c>
      <c r="E132" s="22">
        <f>1*(AND(OR(Tulemused!$C$2="*",Tulemused!$C$2=J132),OR(Tulemused!$C$3="*",Tulemused!$C$3=I132),OR(Tulemused!$C$4="*",Tulemused!$C$4=G132),OR(Tulemused!$C$5="*",Tulemused!$C$5=H132),OR(Tulemused!$C$6="*",Tulemused!$C$6=K132)))</f>
        <v>1</v>
      </c>
      <c r="F132" s="2" t="s">
        <v>154</v>
      </c>
      <c r="G132" t="s">
        <v>170</v>
      </c>
      <c r="H132" t="s">
        <v>9</v>
      </c>
      <c r="I132" t="s">
        <v>141</v>
      </c>
      <c r="J132" t="s">
        <v>141</v>
      </c>
      <c r="K132" s="5" t="s">
        <v>180</v>
      </c>
      <c r="L132">
        <v>2</v>
      </c>
      <c r="M132" s="24">
        <v>0</v>
      </c>
      <c r="N132" s="24">
        <v>1</v>
      </c>
      <c r="O132" s="24">
        <v>0</v>
      </c>
      <c r="P132" s="24">
        <v>0</v>
      </c>
      <c r="Q132" s="24">
        <v>0</v>
      </c>
      <c r="R132" s="24">
        <v>1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Z132" s="24">
        <v>1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G132" s="24">
        <v>1</v>
      </c>
      <c r="AH132" s="24">
        <v>0</v>
      </c>
      <c r="AI132" s="24">
        <v>0</v>
      </c>
      <c r="AJ132" s="24">
        <v>0</v>
      </c>
      <c r="AK132" s="24">
        <v>1</v>
      </c>
      <c r="AL132" s="24">
        <v>0</v>
      </c>
      <c r="AM132" s="24">
        <v>0</v>
      </c>
      <c r="AN132" s="24">
        <v>0</v>
      </c>
      <c r="AP132" s="24">
        <v>1</v>
      </c>
      <c r="AQ132" s="24">
        <v>0</v>
      </c>
      <c r="AR132" s="24">
        <v>1</v>
      </c>
      <c r="AS132" s="24">
        <v>0</v>
      </c>
      <c r="AT132" s="24">
        <v>0</v>
      </c>
      <c r="AU132" s="24">
        <v>0</v>
      </c>
      <c r="AW132" s="13">
        <v>1</v>
      </c>
      <c r="AX132" s="13">
        <v>0</v>
      </c>
      <c r="AY132" s="13">
        <v>0</v>
      </c>
      <c r="AZ132" s="13">
        <v>0</v>
      </c>
      <c r="BA132" s="15">
        <v>0</v>
      </c>
      <c r="BB132" s="15">
        <v>0</v>
      </c>
      <c r="BC132" s="15">
        <v>0</v>
      </c>
      <c r="BD132" s="15">
        <v>1</v>
      </c>
      <c r="BE132" s="13">
        <v>0</v>
      </c>
      <c r="BF132" s="13">
        <v>0</v>
      </c>
      <c r="BG132" s="13">
        <v>0</v>
      </c>
      <c r="BH132" s="13">
        <v>1</v>
      </c>
      <c r="BI132" t="s">
        <v>218</v>
      </c>
      <c r="BJ132" s="24">
        <v>3</v>
      </c>
      <c r="BK132" s="24" t="s">
        <v>216</v>
      </c>
      <c r="BL132" s="24" t="s">
        <v>216</v>
      </c>
      <c r="BM132" s="24" t="s">
        <v>216</v>
      </c>
      <c r="BN132" s="24" t="s">
        <v>216</v>
      </c>
      <c r="BO132" s="24" t="s">
        <v>216</v>
      </c>
      <c r="BP132" t="s">
        <v>68</v>
      </c>
    </row>
    <row r="133" spans="1:68" x14ac:dyDescent="0.25">
      <c r="A133">
        <v>139</v>
      </c>
      <c r="B133">
        <v>4233</v>
      </c>
      <c r="C133" s="1">
        <v>45787.649502314816</v>
      </c>
      <c r="D133" s="22">
        <v>1</v>
      </c>
      <c r="E133" s="22">
        <f>1*(AND(OR(Tulemused!$C$2="*",Tulemused!$C$2=J133),OR(Tulemused!$C$3="*",Tulemused!$C$3=I133),OR(Tulemused!$C$4="*",Tulemused!$C$4=G133),OR(Tulemused!$C$5="*",Tulemused!$C$5=H133),OR(Tulemused!$C$6="*",Tulemused!$C$6=K133)))</f>
        <v>1</v>
      </c>
      <c r="F133" s="2" t="s">
        <v>154</v>
      </c>
      <c r="G133" t="s">
        <v>171</v>
      </c>
      <c r="H133" t="s">
        <v>24</v>
      </c>
      <c r="I133" t="s">
        <v>141</v>
      </c>
      <c r="J133" t="s">
        <v>141</v>
      </c>
      <c r="K133" s="5" t="s">
        <v>180</v>
      </c>
      <c r="L133">
        <v>5</v>
      </c>
      <c r="M133" s="24">
        <v>1</v>
      </c>
      <c r="N133" s="24">
        <v>0</v>
      </c>
      <c r="O133" s="24">
        <v>0</v>
      </c>
      <c r="P133" s="24">
        <v>0</v>
      </c>
      <c r="Q133" s="24">
        <v>0</v>
      </c>
      <c r="R133" s="24">
        <v>1</v>
      </c>
      <c r="S133" s="24">
        <v>0</v>
      </c>
      <c r="T133" s="24">
        <v>0</v>
      </c>
      <c r="U133" s="24">
        <v>0</v>
      </c>
      <c r="V133" s="24">
        <v>1</v>
      </c>
      <c r="W133" s="24">
        <v>0</v>
      </c>
      <c r="X133" s="24">
        <v>0</v>
      </c>
      <c r="Z133" s="24">
        <v>1</v>
      </c>
      <c r="AA133" s="24">
        <v>0</v>
      </c>
      <c r="AB133" s="24">
        <v>1</v>
      </c>
      <c r="AC133" s="24">
        <v>1</v>
      </c>
      <c r="AD133" s="24">
        <v>1</v>
      </c>
      <c r="AE133" s="24">
        <v>0</v>
      </c>
      <c r="AG133" s="24">
        <v>1</v>
      </c>
      <c r="AH133" s="24">
        <v>0</v>
      </c>
      <c r="AI133" s="24">
        <v>0</v>
      </c>
      <c r="AJ133" s="24">
        <v>0</v>
      </c>
      <c r="AK133" s="24">
        <v>0</v>
      </c>
      <c r="AL133" s="24">
        <v>1</v>
      </c>
      <c r="AM133" s="24">
        <v>1</v>
      </c>
      <c r="AN133" s="24">
        <v>0</v>
      </c>
      <c r="AP133" s="24">
        <v>1</v>
      </c>
      <c r="AQ133" s="24">
        <v>1</v>
      </c>
      <c r="AR133" s="24">
        <v>0</v>
      </c>
      <c r="AS133" s="24">
        <v>0</v>
      </c>
      <c r="AT133" s="24">
        <v>0</v>
      </c>
      <c r="AU133" s="24">
        <v>0</v>
      </c>
      <c r="AW133" s="13">
        <v>1</v>
      </c>
      <c r="AX133" s="13">
        <v>0</v>
      </c>
      <c r="AY133" s="13">
        <v>0</v>
      </c>
      <c r="AZ133" s="13">
        <v>0</v>
      </c>
      <c r="BA133" s="15">
        <v>1</v>
      </c>
      <c r="BB133" s="15">
        <v>0</v>
      </c>
      <c r="BC133" s="15">
        <v>0</v>
      </c>
      <c r="BD133" s="15">
        <v>0</v>
      </c>
      <c r="BE133" s="13">
        <v>0</v>
      </c>
      <c r="BF133" s="13">
        <v>0</v>
      </c>
      <c r="BG133" s="13">
        <v>0</v>
      </c>
      <c r="BH133" s="13">
        <v>1</v>
      </c>
      <c r="BI133" t="s">
        <v>218</v>
      </c>
      <c r="BJ133" s="24" t="s">
        <v>216</v>
      </c>
      <c r="BK133" s="24" t="s">
        <v>216</v>
      </c>
      <c r="BL133" s="24">
        <v>4</v>
      </c>
      <c r="BM133" s="24" t="s">
        <v>216</v>
      </c>
      <c r="BN133" s="24">
        <v>4</v>
      </c>
      <c r="BO133" s="24" t="s">
        <v>216</v>
      </c>
      <c r="BP133" t="s">
        <v>68</v>
      </c>
    </row>
    <row r="134" spans="1:68" x14ac:dyDescent="0.25">
      <c r="A134">
        <v>140</v>
      </c>
      <c r="B134">
        <v>4264</v>
      </c>
      <c r="C134" s="1">
        <v>45787.709305555552</v>
      </c>
      <c r="D134" s="22">
        <v>1</v>
      </c>
      <c r="E134" s="22">
        <f>1*(AND(OR(Tulemused!$C$2="*",Tulemused!$C$2=J134),OR(Tulemused!$C$3="*",Tulemused!$C$3=I134),OR(Tulemused!$C$4="*",Tulemused!$C$4=G134),OR(Tulemused!$C$5="*",Tulemused!$C$5=H134),OR(Tulemused!$C$6="*",Tulemused!$C$6=K134)))</f>
        <v>1</v>
      </c>
      <c r="G134" t="s">
        <v>171</v>
      </c>
      <c r="H134" t="s">
        <v>9</v>
      </c>
      <c r="I134" t="s">
        <v>141</v>
      </c>
      <c r="J134" t="s">
        <v>141</v>
      </c>
      <c r="K134" s="5" t="s">
        <v>180</v>
      </c>
      <c r="L134">
        <v>4</v>
      </c>
      <c r="M134" s="24">
        <v>0</v>
      </c>
      <c r="N134" s="24">
        <v>1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t="s">
        <v>58</v>
      </c>
      <c r="Z134" s="24">
        <v>0</v>
      </c>
      <c r="AA134" s="24">
        <v>0</v>
      </c>
      <c r="AB134" s="24">
        <v>1</v>
      </c>
      <c r="AC134" s="24">
        <v>0</v>
      </c>
      <c r="AD134" s="24">
        <v>0</v>
      </c>
      <c r="AE134" s="24">
        <v>1</v>
      </c>
      <c r="AG134" s="24">
        <v>0</v>
      </c>
      <c r="AH134" s="24">
        <v>0</v>
      </c>
      <c r="AI134" s="24">
        <v>1</v>
      </c>
      <c r="AJ134" s="24">
        <v>1</v>
      </c>
      <c r="AK134" s="24">
        <v>1</v>
      </c>
      <c r="AL134" s="24">
        <v>0</v>
      </c>
      <c r="AM134" s="24">
        <v>0</v>
      </c>
      <c r="AN134" s="24">
        <v>0</v>
      </c>
      <c r="AP134" s="24">
        <v>1</v>
      </c>
      <c r="AQ134" s="24">
        <v>0</v>
      </c>
      <c r="AR134" s="24">
        <v>1</v>
      </c>
      <c r="AS134" s="24">
        <v>0</v>
      </c>
      <c r="AT134" s="24">
        <v>1</v>
      </c>
      <c r="AU134" s="24">
        <v>0</v>
      </c>
      <c r="AW134" s="13">
        <v>1</v>
      </c>
      <c r="AX134" s="13">
        <v>0</v>
      </c>
      <c r="AY134" s="13">
        <v>0</v>
      </c>
      <c r="AZ134" s="13">
        <v>0</v>
      </c>
      <c r="BA134" s="15">
        <v>0</v>
      </c>
      <c r="BB134" s="15">
        <v>0</v>
      </c>
      <c r="BC134" s="15">
        <v>0</v>
      </c>
      <c r="BD134" s="15">
        <v>1</v>
      </c>
      <c r="BE134" s="13">
        <v>0</v>
      </c>
      <c r="BF134" s="13">
        <v>0</v>
      </c>
      <c r="BG134" s="13">
        <v>0</v>
      </c>
      <c r="BH134" s="13">
        <v>1</v>
      </c>
      <c r="BI134" t="s">
        <v>218</v>
      </c>
      <c r="BJ134" s="24" t="s">
        <v>216</v>
      </c>
      <c r="BK134" s="24">
        <v>3</v>
      </c>
      <c r="BL134" s="24">
        <v>3</v>
      </c>
      <c r="BM134" s="24" t="s">
        <v>216</v>
      </c>
      <c r="BN134" s="24" t="s">
        <v>216</v>
      </c>
      <c r="BO134" s="24" t="s">
        <v>216</v>
      </c>
      <c r="BP134" t="s">
        <v>68</v>
      </c>
    </row>
    <row r="135" spans="1:68" s="10" customFormat="1" x14ac:dyDescent="0.25">
      <c r="A135">
        <v>141</v>
      </c>
      <c r="B135" s="10">
        <v>4575</v>
      </c>
      <c r="C135" s="11">
        <v>45788.734351851854</v>
      </c>
      <c r="D135" s="22">
        <v>1</v>
      </c>
      <c r="E135" s="22">
        <f>1*(AND(OR(Tulemused!$C$2="*",Tulemused!$C$2=J135),OR(Tulemused!$C$3="*",Tulemused!$C$3=I135),OR(Tulemused!$C$4="*",Tulemused!$C$4=G135),OR(Tulemused!$C$5="*",Tulemused!$C$5=H135),OR(Tulemused!$C$6="*",Tulemused!$C$6=K135)))</f>
        <v>1</v>
      </c>
      <c r="F135" s="10" t="s">
        <v>59</v>
      </c>
      <c r="G135" t="s">
        <v>171</v>
      </c>
      <c r="H135" s="10" t="s">
        <v>9</v>
      </c>
      <c r="I135" s="10" t="s">
        <v>142</v>
      </c>
      <c r="J135" t="s">
        <v>165</v>
      </c>
      <c r="K135" s="5" t="s">
        <v>179</v>
      </c>
      <c r="L135" s="10">
        <v>2</v>
      </c>
      <c r="M135" s="26">
        <v>0</v>
      </c>
      <c r="N135" s="24">
        <v>1</v>
      </c>
      <c r="O135" s="26">
        <v>0</v>
      </c>
      <c r="P135" s="26">
        <v>0</v>
      </c>
      <c r="Q135" s="26">
        <v>0</v>
      </c>
      <c r="R135" s="26">
        <v>1</v>
      </c>
      <c r="S135" s="26">
        <v>1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Z135" s="26">
        <v>1</v>
      </c>
      <c r="AA135" s="26">
        <v>0</v>
      </c>
      <c r="AB135" s="26">
        <v>0</v>
      </c>
      <c r="AC135" s="26">
        <v>0</v>
      </c>
      <c r="AD135" s="26">
        <v>1</v>
      </c>
      <c r="AE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1</v>
      </c>
      <c r="AM135" s="26">
        <v>0</v>
      </c>
      <c r="AN135" s="26">
        <v>0</v>
      </c>
      <c r="AP135" s="26">
        <v>0</v>
      </c>
      <c r="AQ135" s="26">
        <v>0</v>
      </c>
      <c r="AR135" s="26">
        <v>1</v>
      </c>
      <c r="AS135" s="26">
        <v>0</v>
      </c>
      <c r="AT135" s="26">
        <v>0</v>
      </c>
      <c r="AU135" s="26">
        <v>0</v>
      </c>
      <c r="AW135" s="10">
        <v>1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1</v>
      </c>
      <c r="BE135" s="10">
        <v>0</v>
      </c>
      <c r="BF135" s="10">
        <v>0</v>
      </c>
      <c r="BG135" s="10">
        <v>0</v>
      </c>
      <c r="BH135" s="10">
        <v>1</v>
      </c>
      <c r="BI135" t="s">
        <v>218</v>
      </c>
      <c r="BJ135" s="24">
        <v>4</v>
      </c>
      <c r="BK135" s="24" t="s">
        <v>216</v>
      </c>
      <c r="BL135" s="24">
        <v>4</v>
      </c>
      <c r="BM135" s="24" t="s">
        <v>216</v>
      </c>
      <c r="BN135" s="24" t="s">
        <v>216</v>
      </c>
      <c r="BO135" s="24" t="s">
        <v>216</v>
      </c>
      <c r="BP135" t="s">
        <v>68</v>
      </c>
    </row>
    <row r="136" spans="1:68" x14ac:dyDescent="0.25">
      <c r="A136">
        <v>142</v>
      </c>
      <c r="B136">
        <v>4590</v>
      </c>
      <c r="C136" s="1">
        <v>45788.775868055556</v>
      </c>
      <c r="D136" s="22">
        <v>1</v>
      </c>
      <c r="E136" s="22">
        <f>1*(AND(OR(Tulemused!$C$2="*",Tulemused!$C$2=J136),OR(Tulemused!$C$3="*",Tulemused!$C$3=I136),OR(Tulemused!$C$4="*",Tulemused!$C$4=G136),OR(Tulemused!$C$5="*",Tulemused!$C$5=H136),OR(Tulemused!$C$6="*",Tulemused!$C$6=K136)))</f>
        <v>1</v>
      </c>
      <c r="F136" t="s">
        <v>146</v>
      </c>
      <c r="G136" t="s">
        <v>170</v>
      </c>
      <c r="H136" t="s">
        <v>26</v>
      </c>
      <c r="I136" t="s">
        <v>141</v>
      </c>
      <c r="J136" t="s">
        <v>141</v>
      </c>
      <c r="K136" t="s">
        <v>178</v>
      </c>
      <c r="L136" s="3" t="s">
        <v>66</v>
      </c>
      <c r="M136" s="24">
        <v>1</v>
      </c>
      <c r="N136" s="24">
        <v>0</v>
      </c>
      <c r="O136" s="24">
        <v>0</v>
      </c>
      <c r="P136" s="24">
        <v>0</v>
      </c>
      <c r="Q136" s="24">
        <v>0</v>
      </c>
      <c r="R136" s="24">
        <v>1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Z136" s="24">
        <v>1</v>
      </c>
      <c r="AA136" s="24">
        <v>1</v>
      </c>
      <c r="AB136" s="24">
        <v>1</v>
      </c>
      <c r="AC136" s="24">
        <v>0</v>
      </c>
      <c r="AD136" s="24">
        <v>1</v>
      </c>
      <c r="AE136" s="24">
        <v>0</v>
      </c>
      <c r="AG136" s="24">
        <v>0</v>
      </c>
      <c r="AH136" s="24">
        <v>0</v>
      </c>
      <c r="AI136" s="24">
        <v>0</v>
      </c>
      <c r="AJ136" s="24">
        <v>1</v>
      </c>
      <c r="AK136" s="24">
        <v>0</v>
      </c>
      <c r="AL136" s="24">
        <v>0</v>
      </c>
      <c r="AM136" s="24">
        <v>1</v>
      </c>
      <c r="AN136" s="24">
        <v>0</v>
      </c>
      <c r="AP136" s="24">
        <v>1</v>
      </c>
      <c r="AQ136" s="24">
        <v>1</v>
      </c>
      <c r="AR136" s="24">
        <v>0</v>
      </c>
      <c r="AS136" s="24">
        <v>0</v>
      </c>
      <c r="AT136" s="24">
        <v>0</v>
      </c>
      <c r="AU136" s="24">
        <v>0</v>
      </c>
      <c r="AW136" s="13">
        <v>0</v>
      </c>
      <c r="AX136" s="13">
        <v>0</v>
      </c>
      <c r="AY136" s="13">
        <v>1</v>
      </c>
      <c r="AZ136" s="13">
        <v>0</v>
      </c>
      <c r="BA136" s="15">
        <v>0</v>
      </c>
      <c r="BB136" s="15">
        <v>0</v>
      </c>
      <c r="BC136" s="15">
        <v>0</v>
      </c>
      <c r="BD136" s="15">
        <v>1</v>
      </c>
      <c r="BE136" s="13">
        <v>1</v>
      </c>
      <c r="BF136" s="13">
        <v>0</v>
      </c>
      <c r="BG136" s="13">
        <v>0</v>
      </c>
      <c r="BH136" s="13">
        <v>0</v>
      </c>
      <c r="BI136" t="s">
        <v>8</v>
      </c>
      <c r="BJ136" s="24">
        <v>4</v>
      </c>
      <c r="BK136" s="24" t="s">
        <v>216</v>
      </c>
      <c r="BL136" s="24">
        <v>3</v>
      </c>
      <c r="BM136" s="24">
        <v>3</v>
      </c>
      <c r="BN136" s="24" t="s">
        <v>216</v>
      </c>
      <c r="BO136" s="24">
        <v>3</v>
      </c>
      <c r="BP136" t="s">
        <v>68</v>
      </c>
    </row>
    <row r="137" spans="1:68" x14ac:dyDescent="0.25">
      <c r="A137">
        <v>143</v>
      </c>
      <c r="B137">
        <v>5078</v>
      </c>
      <c r="C137" s="1">
        <v>45799.686226851853</v>
      </c>
      <c r="D137" s="22">
        <v>1</v>
      </c>
      <c r="E137" s="22">
        <f>1*(AND(OR(Tulemused!$C$2="*",Tulemused!$C$2=J137),OR(Tulemused!$C$3="*",Tulemused!$C$3=I137),OR(Tulemused!$C$4="*",Tulemused!$C$4=G137),OR(Tulemused!$C$5="*",Tulemused!$C$5=H137),OR(Tulemused!$C$6="*",Tulemused!$C$6=K137)))</f>
        <v>1</v>
      </c>
      <c r="F137" t="s">
        <v>60</v>
      </c>
      <c r="G137" t="s">
        <v>170</v>
      </c>
      <c r="H137" t="s">
        <v>7</v>
      </c>
      <c r="I137" t="s">
        <v>137</v>
      </c>
      <c r="J137" s="5" t="s">
        <v>137</v>
      </c>
      <c r="K137" s="5" t="s">
        <v>179</v>
      </c>
      <c r="L137">
        <v>2</v>
      </c>
      <c r="M137" s="24">
        <v>0</v>
      </c>
      <c r="N137" s="24">
        <v>1</v>
      </c>
      <c r="O137" s="24">
        <v>0</v>
      </c>
      <c r="P137" s="24">
        <v>0</v>
      </c>
      <c r="Q137" s="24">
        <v>0</v>
      </c>
      <c r="R137" s="24">
        <v>1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Z137" s="24">
        <v>0</v>
      </c>
      <c r="AA137" s="24">
        <v>0</v>
      </c>
      <c r="AB137" s="24">
        <v>1</v>
      </c>
      <c r="AC137" s="24">
        <v>0</v>
      </c>
      <c r="AD137" s="24">
        <v>1</v>
      </c>
      <c r="AE137" s="24">
        <v>1</v>
      </c>
      <c r="AG137" s="24">
        <v>0</v>
      </c>
      <c r="AH137" s="24">
        <v>0</v>
      </c>
      <c r="AI137" s="24">
        <v>0</v>
      </c>
      <c r="AJ137" s="24">
        <v>1</v>
      </c>
      <c r="AK137" s="24">
        <v>1</v>
      </c>
      <c r="AL137" s="24">
        <v>1</v>
      </c>
      <c r="AM137" s="24">
        <v>1</v>
      </c>
      <c r="AN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1</v>
      </c>
      <c r="AU137" s="24">
        <v>0</v>
      </c>
      <c r="AW137" s="13">
        <v>1</v>
      </c>
      <c r="AX137" s="13">
        <v>0</v>
      </c>
      <c r="AY137" s="13">
        <v>0</v>
      </c>
      <c r="AZ137" s="13">
        <v>0</v>
      </c>
      <c r="BA137" s="15">
        <v>0</v>
      </c>
      <c r="BB137" s="15">
        <v>0</v>
      </c>
      <c r="BC137" s="15">
        <v>0</v>
      </c>
      <c r="BD137" s="15">
        <v>1</v>
      </c>
      <c r="BE137" s="13">
        <v>0</v>
      </c>
      <c r="BF137" s="13">
        <v>0</v>
      </c>
      <c r="BG137" s="13">
        <v>0</v>
      </c>
      <c r="BH137" s="13">
        <v>1</v>
      </c>
      <c r="BI137" t="s">
        <v>218</v>
      </c>
      <c r="BJ137" s="24">
        <v>3</v>
      </c>
      <c r="BK137" s="24">
        <v>4</v>
      </c>
      <c r="BL137" s="24">
        <v>4</v>
      </c>
      <c r="BM137" s="24">
        <v>4</v>
      </c>
      <c r="BN137" s="24">
        <v>3</v>
      </c>
      <c r="BO137" s="24" t="s">
        <v>216</v>
      </c>
      <c r="BP137" t="s">
        <v>68</v>
      </c>
    </row>
    <row r="138" spans="1:68" x14ac:dyDescent="0.25">
      <c r="A138">
        <v>144</v>
      </c>
      <c r="B138">
        <v>5079</v>
      </c>
      <c r="C138" s="1">
        <v>45799.688125000001</v>
      </c>
      <c r="D138" s="22">
        <v>1</v>
      </c>
      <c r="E138" s="22">
        <f>1*(AND(OR(Tulemused!$C$2="*",Tulemused!$C$2=J138),OR(Tulemused!$C$3="*",Tulemused!$C$3=I138),OR(Tulemused!$C$4="*",Tulemused!$C$4=G138),OR(Tulemused!$C$5="*",Tulemused!$C$5=H138),OR(Tulemused!$C$6="*",Tulemused!$C$6=K138)))</f>
        <v>1</v>
      </c>
      <c r="F138" t="s">
        <v>60</v>
      </c>
      <c r="G138" t="s">
        <v>172</v>
      </c>
      <c r="H138" t="s">
        <v>7</v>
      </c>
      <c r="I138" t="s">
        <v>71</v>
      </c>
      <c r="J138" t="s">
        <v>165</v>
      </c>
      <c r="K138" t="s">
        <v>178</v>
      </c>
      <c r="L138">
        <v>1</v>
      </c>
      <c r="M138" s="24">
        <v>1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1</v>
      </c>
      <c r="U138" s="24">
        <v>0</v>
      </c>
      <c r="V138" s="24">
        <v>0</v>
      </c>
      <c r="W138" s="24">
        <v>0</v>
      </c>
      <c r="X138" s="24">
        <v>0</v>
      </c>
      <c r="Z138" s="24">
        <v>1</v>
      </c>
      <c r="AA138" s="24">
        <v>1</v>
      </c>
      <c r="AB138" s="24">
        <v>1</v>
      </c>
      <c r="AC138" s="24">
        <v>1</v>
      </c>
      <c r="AD138" s="24">
        <v>1</v>
      </c>
      <c r="AE138" s="24">
        <v>1</v>
      </c>
      <c r="AG138" s="24">
        <v>0</v>
      </c>
      <c r="AH138" s="24">
        <v>0</v>
      </c>
      <c r="AI138" s="24">
        <v>0</v>
      </c>
      <c r="AJ138" s="24">
        <v>0</v>
      </c>
      <c r="AK138" s="24">
        <v>0</v>
      </c>
      <c r="AL138" s="24">
        <v>0</v>
      </c>
      <c r="AM138" s="24">
        <v>1</v>
      </c>
      <c r="AN138" s="24">
        <v>0</v>
      </c>
      <c r="AP138" s="24">
        <v>0</v>
      </c>
      <c r="AQ138" s="24">
        <v>0</v>
      </c>
      <c r="AR138" s="24">
        <v>0</v>
      </c>
      <c r="AS138" s="24">
        <v>0</v>
      </c>
      <c r="AT138" s="24">
        <v>1</v>
      </c>
      <c r="AU138" s="24">
        <v>0</v>
      </c>
      <c r="AW138" s="13">
        <v>1</v>
      </c>
      <c r="AX138" s="13">
        <v>0</v>
      </c>
      <c r="AY138" s="13">
        <v>0</v>
      </c>
      <c r="AZ138" s="13">
        <v>0</v>
      </c>
      <c r="BA138" s="15">
        <v>1</v>
      </c>
      <c r="BB138" s="15">
        <v>0</v>
      </c>
      <c r="BC138" s="15">
        <v>0</v>
      </c>
      <c r="BD138" s="15">
        <v>0</v>
      </c>
      <c r="BE138" s="13">
        <v>1</v>
      </c>
      <c r="BF138" s="13">
        <v>0</v>
      </c>
      <c r="BG138" s="13">
        <v>0</v>
      </c>
      <c r="BH138" s="13">
        <v>0</v>
      </c>
      <c r="BI138" t="s">
        <v>220</v>
      </c>
      <c r="BJ138" s="24">
        <v>4</v>
      </c>
      <c r="BK138" s="24">
        <v>4</v>
      </c>
      <c r="BL138" s="24">
        <v>4</v>
      </c>
      <c r="BM138" s="24">
        <v>4</v>
      </c>
      <c r="BN138" s="24">
        <v>4</v>
      </c>
      <c r="BO138" s="24">
        <v>4</v>
      </c>
      <c r="BP138" t="s">
        <v>68</v>
      </c>
    </row>
    <row r="139" spans="1:68" x14ac:dyDescent="0.25">
      <c r="A139">
        <v>145</v>
      </c>
      <c r="B139">
        <v>5080</v>
      </c>
      <c r="C139" s="1">
        <v>45799.693090277775</v>
      </c>
      <c r="D139" s="22">
        <v>1</v>
      </c>
      <c r="E139" s="22">
        <f>1*(AND(OR(Tulemused!$C$2="*",Tulemused!$C$2=J139),OR(Tulemused!$C$3="*",Tulemused!$C$3=I139),OR(Tulemused!$C$4="*",Tulemused!$C$4=G139),OR(Tulemused!$C$5="*",Tulemused!$C$5=H139),OR(Tulemused!$C$6="*",Tulemused!$C$6=K139)))</f>
        <v>1</v>
      </c>
      <c r="G139" t="s">
        <v>171</v>
      </c>
      <c r="H139" t="s">
        <v>26</v>
      </c>
      <c r="I139" t="s">
        <v>138</v>
      </c>
      <c r="J139" t="s">
        <v>165</v>
      </c>
      <c r="K139" s="5" t="s">
        <v>179</v>
      </c>
      <c r="L139">
        <v>2</v>
      </c>
      <c r="M139" s="24">
        <v>0</v>
      </c>
      <c r="N139" s="24">
        <v>0</v>
      </c>
      <c r="O139" s="24">
        <v>1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1</v>
      </c>
      <c r="W139" s="24">
        <v>0</v>
      </c>
      <c r="X139" s="24">
        <v>0</v>
      </c>
      <c r="Z139" s="24">
        <v>1</v>
      </c>
      <c r="AA139" s="24">
        <v>1</v>
      </c>
      <c r="AB139" s="24">
        <v>1</v>
      </c>
      <c r="AC139" s="24">
        <v>1</v>
      </c>
      <c r="AD139" s="24">
        <v>1</v>
      </c>
      <c r="AE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t="s">
        <v>61</v>
      </c>
      <c r="AP139" s="24">
        <v>1</v>
      </c>
      <c r="AQ139" s="24">
        <v>1</v>
      </c>
      <c r="AR139" s="24">
        <v>1</v>
      </c>
      <c r="AS139" s="24">
        <v>0</v>
      </c>
      <c r="AT139" s="24">
        <v>1</v>
      </c>
      <c r="AU139" s="24">
        <v>0</v>
      </c>
      <c r="AW139" s="13">
        <v>0</v>
      </c>
      <c r="AX139" s="13">
        <v>1</v>
      </c>
      <c r="AY139" s="13">
        <v>0</v>
      </c>
      <c r="AZ139" s="13">
        <v>0</v>
      </c>
      <c r="BA139" s="15">
        <v>0</v>
      </c>
      <c r="BB139" s="15">
        <v>0</v>
      </c>
      <c r="BC139" s="15">
        <v>1</v>
      </c>
      <c r="BD139" s="15">
        <v>1</v>
      </c>
      <c r="BE139" s="13">
        <v>0</v>
      </c>
      <c r="BF139" s="13">
        <v>0</v>
      </c>
      <c r="BG139" s="13">
        <v>0</v>
      </c>
      <c r="BH139" s="13">
        <v>1</v>
      </c>
      <c r="BI139" t="s">
        <v>218</v>
      </c>
      <c r="BJ139" s="24">
        <v>4</v>
      </c>
      <c r="BK139" s="24" t="s">
        <v>216</v>
      </c>
      <c r="BL139" s="24">
        <v>4</v>
      </c>
      <c r="BM139" s="24" t="s">
        <v>216</v>
      </c>
      <c r="BN139" s="24">
        <v>4</v>
      </c>
      <c r="BO139" s="24" t="s">
        <v>216</v>
      </c>
      <c r="BP139" t="s">
        <v>68</v>
      </c>
    </row>
    <row r="140" spans="1:68" x14ac:dyDescent="0.25">
      <c r="A140">
        <v>146</v>
      </c>
      <c r="B140">
        <v>5086</v>
      </c>
      <c r="C140" s="1">
        <v>45801.879664351851</v>
      </c>
      <c r="D140" s="22">
        <v>1</v>
      </c>
      <c r="E140" s="22">
        <f>1*(AND(OR(Tulemused!$C$2="*",Tulemused!$C$2=J140),OR(Tulemused!$C$3="*",Tulemused!$C$3=I140),OR(Tulemused!$C$4="*",Tulemused!$C$4=G140),OR(Tulemused!$C$5="*",Tulemused!$C$5=H140),OR(Tulemused!$C$6="*",Tulemused!$C$6=K140)))</f>
        <v>1</v>
      </c>
      <c r="F140" t="s">
        <v>150</v>
      </c>
      <c r="G140" t="s">
        <v>171</v>
      </c>
      <c r="H140" t="s">
        <v>7</v>
      </c>
      <c r="I140" t="s">
        <v>141</v>
      </c>
      <c r="J140" t="s">
        <v>141</v>
      </c>
      <c r="K140" t="s">
        <v>178</v>
      </c>
      <c r="L140">
        <v>35</v>
      </c>
      <c r="M140" s="24">
        <v>0</v>
      </c>
      <c r="N140" s="24">
        <v>0</v>
      </c>
      <c r="O140" s="24">
        <v>0</v>
      </c>
      <c r="P140" s="24">
        <v>0</v>
      </c>
      <c r="Q140" s="24">
        <v>1</v>
      </c>
      <c r="R140" s="24">
        <v>1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Z140" s="24">
        <v>1</v>
      </c>
      <c r="AA140" s="24">
        <v>1</v>
      </c>
      <c r="AB140" s="24">
        <v>1</v>
      </c>
      <c r="AC140" s="24">
        <v>1</v>
      </c>
      <c r="AD140" s="24">
        <v>1</v>
      </c>
      <c r="AE140" s="24">
        <v>0</v>
      </c>
      <c r="AG140" s="24">
        <v>1</v>
      </c>
      <c r="AH140" s="24">
        <v>1</v>
      </c>
      <c r="AI140" s="24">
        <v>0</v>
      </c>
      <c r="AJ140" s="24">
        <v>1</v>
      </c>
      <c r="AK140" s="24">
        <v>1</v>
      </c>
      <c r="AL140" s="24">
        <v>0</v>
      </c>
      <c r="AM140" s="24">
        <v>0</v>
      </c>
      <c r="AN140" s="24">
        <v>0</v>
      </c>
      <c r="AP140" s="24">
        <v>1</v>
      </c>
      <c r="AQ140" s="24">
        <v>0</v>
      </c>
      <c r="AR140" s="24">
        <v>1</v>
      </c>
      <c r="AS140" s="24">
        <v>1</v>
      </c>
      <c r="AT140" s="24">
        <v>1</v>
      </c>
      <c r="AU140" s="24">
        <v>1</v>
      </c>
      <c r="AW140" s="13">
        <v>0</v>
      </c>
      <c r="AX140" s="13">
        <v>1</v>
      </c>
      <c r="AY140" s="13">
        <v>0</v>
      </c>
      <c r="AZ140" s="13">
        <v>0</v>
      </c>
      <c r="BA140" s="15">
        <v>1</v>
      </c>
      <c r="BB140" s="15">
        <v>0</v>
      </c>
      <c r="BC140" s="15">
        <v>0</v>
      </c>
      <c r="BD140" s="15">
        <v>0</v>
      </c>
      <c r="BE140" s="13">
        <v>0</v>
      </c>
      <c r="BF140" s="13">
        <v>0</v>
      </c>
      <c r="BG140" s="13">
        <v>1</v>
      </c>
      <c r="BH140" s="13">
        <v>0</v>
      </c>
      <c r="BI140" t="s">
        <v>218</v>
      </c>
      <c r="BJ140" s="24">
        <v>4</v>
      </c>
      <c r="BK140" s="24">
        <v>4</v>
      </c>
      <c r="BL140" s="24">
        <v>4</v>
      </c>
      <c r="BM140" s="24">
        <v>4</v>
      </c>
      <c r="BN140" s="24" t="s">
        <v>216</v>
      </c>
      <c r="BO140" s="24" t="s">
        <v>216</v>
      </c>
      <c r="BP140" t="s">
        <v>68</v>
      </c>
    </row>
    <row r="141" spans="1:68" x14ac:dyDescent="0.25">
      <c r="A141">
        <v>147</v>
      </c>
      <c r="B141">
        <v>5107</v>
      </c>
      <c r="C141" s="1">
        <v>45811.000462962962</v>
      </c>
      <c r="D141" s="22">
        <v>1</v>
      </c>
      <c r="E141" s="22">
        <f>1*(AND(OR(Tulemused!$C$2="*",Tulemused!$C$2=J141),OR(Tulemused!$C$3="*",Tulemused!$C$3=I141),OR(Tulemused!$C$4="*",Tulemused!$C$4=G141),OR(Tulemused!$C$5="*",Tulemused!$C$5=H141),OR(Tulemused!$C$6="*",Tulemused!$C$6=K141)))</f>
        <v>1</v>
      </c>
      <c r="F141" t="s">
        <v>45</v>
      </c>
      <c r="G141" t="s">
        <v>172</v>
      </c>
      <c r="H141" t="s">
        <v>9</v>
      </c>
      <c r="I141" t="s">
        <v>137</v>
      </c>
      <c r="J141" s="5" t="s">
        <v>137</v>
      </c>
      <c r="K141" s="5" t="s">
        <v>180</v>
      </c>
      <c r="L141">
        <v>3</v>
      </c>
      <c r="M141" s="24">
        <v>0</v>
      </c>
      <c r="N141" s="24">
        <v>0</v>
      </c>
      <c r="O141" s="24">
        <v>1</v>
      </c>
      <c r="P141" s="24">
        <v>0</v>
      </c>
      <c r="Q141" s="24">
        <v>0</v>
      </c>
      <c r="R141" s="24">
        <v>1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Z141" s="24">
        <v>0</v>
      </c>
      <c r="AA141" s="24">
        <v>0</v>
      </c>
      <c r="AB141" s="24">
        <v>1</v>
      </c>
      <c r="AC141" s="24">
        <v>1</v>
      </c>
      <c r="AD141" s="24">
        <v>1</v>
      </c>
      <c r="AE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1</v>
      </c>
      <c r="AL141" s="24">
        <v>1</v>
      </c>
      <c r="AM141" s="24">
        <v>0</v>
      </c>
      <c r="AN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t="s">
        <v>62</v>
      </c>
      <c r="AW141" s="13">
        <v>1</v>
      </c>
      <c r="AX141" s="13">
        <v>0</v>
      </c>
      <c r="AY141" s="13">
        <v>0</v>
      </c>
      <c r="AZ141" s="13">
        <v>0</v>
      </c>
      <c r="BA141" s="15">
        <v>0</v>
      </c>
      <c r="BB141" s="15">
        <v>0</v>
      </c>
      <c r="BC141" s="15">
        <v>0</v>
      </c>
      <c r="BD141" s="15">
        <v>1</v>
      </c>
      <c r="BE141" s="13">
        <v>0</v>
      </c>
      <c r="BF141" s="13">
        <v>0</v>
      </c>
      <c r="BG141" s="13">
        <v>0</v>
      </c>
      <c r="BH141" s="13">
        <v>1</v>
      </c>
      <c r="BI141" t="s">
        <v>8</v>
      </c>
      <c r="BJ141" s="24">
        <v>3</v>
      </c>
      <c r="BK141" s="24" t="s">
        <v>216</v>
      </c>
      <c r="BL141" s="24">
        <v>4</v>
      </c>
      <c r="BM141" s="24" t="s">
        <v>216</v>
      </c>
      <c r="BN141" s="24" t="s">
        <v>216</v>
      </c>
      <c r="BO141" s="24">
        <v>3</v>
      </c>
      <c r="BP141" t="s">
        <v>68</v>
      </c>
    </row>
    <row r="142" spans="1:68" x14ac:dyDescent="0.25">
      <c r="A142">
        <v>148</v>
      </c>
      <c r="B142">
        <v>5124</v>
      </c>
      <c r="C142" s="1">
        <v>45813.501388888886</v>
      </c>
      <c r="D142" s="22">
        <v>1</v>
      </c>
      <c r="E142" s="22">
        <f>1*(AND(OR(Tulemused!$C$2="*",Tulemused!$C$2=J142),OR(Tulemused!$C$3="*",Tulemused!$C$3=I142),OR(Tulemused!$C$4="*",Tulemused!$C$4=G142),OR(Tulemused!$C$5="*",Tulemused!$C$5=H142),OR(Tulemused!$C$6="*",Tulemused!$C$6=K142)))</f>
        <v>1</v>
      </c>
      <c r="F142" t="s">
        <v>149</v>
      </c>
      <c r="G142" t="s">
        <v>170</v>
      </c>
      <c r="H142" t="s">
        <v>26</v>
      </c>
      <c r="I142" t="s">
        <v>138</v>
      </c>
      <c r="J142" t="s">
        <v>165</v>
      </c>
      <c r="K142" s="5" t="s">
        <v>179</v>
      </c>
      <c r="L142">
        <v>2</v>
      </c>
      <c r="M142" s="24">
        <v>0</v>
      </c>
      <c r="N142" s="24">
        <v>0</v>
      </c>
      <c r="O142" s="24">
        <v>1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1</v>
      </c>
      <c r="W142" s="24">
        <v>0</v>
      </c>
      <c r="X142" s="24">
        <v>0</v>
      </c>
      <c r="Z142" s="24">
        <v>1</v>
      </c>
      <c r="AA142" s="24">
        <v>1</v>
      </c>
      <c r="AB142" s="24">
        <v>1</v>
      </c>
      <c r="AC142" s="24">
        <v>1</v>
      </c>
      <c r="AD142" s="24">
        <v>1</v>
      </c>
      <c r="AE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t="s">
        <v>63</v>
      </c>
      <c r="AP142" s="24">
        <v>1</v>
      </c>
      <c r="AQ142" s="24">
        <v>1</v>
      </c>
      <c r="AR142" s="24">
        <v>1</v>
      </c>
      <c r="AS142" s="24">
        <v>0</v>
      </c>
      <c r="AT142" s="24">
        <v>1</v>
      </c>
      <c r="AU142" s="24">
        <v>0</v>
      </c>
      <c r="AW142" s="13">
        <v>0</v>
      </c>
      <c r="AX142" s="13">
        <v>1</v>
      </c>
      <c r="AY142" s="13">
        <v>0</v>
      </c>
      <c r="AZ142" s="13">
        <v>0</v>
      </c>
      <c r="BA142" s="15">
        <v>0</v>
      </c>
      <c r="BB142" s="15">
        <v>0</v>
      </c>
      <c r="BC142" s="15">
        <v>0</v>
      </c>
      <c r="BD142" s="15">
        <v>1</v>
      </c>
      <c r="BE142" s="13">
        <v>0</v>
      </c>
      <c r="BF142" s="13">
        <v>0</v>
      </c>
      <c r="BG142" s="13">
        <v>0</v>
      </c>
      <c r="BH142" s="13">
        <v>1</v>
      </c>
      <c r="BI142" t="s">
        <v>218</v>
      </c>
      <c r="BJ142" s="24">
        <v>4</v>
      </c>
      <c r="BK142" s="24" t="s">
        <v>216</v>
      </c>
      <c r="BL142" s="24">
        <v>4</v>
      </c>
      <c r="BM142" s="24" t="s">
        <v>216</v>
      </c>
      <c r="BN142" s="24">
        <v>4</v>
      </c>
      <c r="BO142" s="24" t="s">
        <v>216</v>
      </c>
      <c r="BP142" t="s">
        <v>68</v>
      </c>
    </row>
    <row r="143" spans="1:68" x14ac:dyDescent="0.25">
      <c r="A143">
        <v>149</v>
      </c>
      <c r="B143">
        <v>5125</v>
      </c>
      <c r="C143" s="1">
        <v>45813.504166666666</v>
      </c>
      <c r="D143" s="22">
        <v>1</v>
      </c>
      <c r="E143" s="22">
        <f>1*(AND(OR(Tulemused!$C$2="*",Tulemused!$C$2=J143),OR(Tulemused!$C$3="*",Tulemused!$C$3=I143),OR(Tulemused!$C$4="*",Tulemused!$C$4=G143),OR(Tulemused!$C$5="*",Tulemused!$C$5=H143),OR(Tulemused!$C$6="*",Tulemused!$C$6=K143)))</f>
        <v>1</v>
      </c>
      <c r="F143" t="s">
        <v>149</v>
      </c>
      <c r="G143" t="s">
        <v>171</v>
      </c>
      <c r="H143" t="s">
        <v>26</v>
      </c>
      <c r="I143" t="s">
        <v>138</v>
      </c>
      <c r="J143" t="s">
        <v>165</v>
      </c>
      <c r="K143" s="5" t="s">
        <v>179</v>
      </c>
      <c r="L143">
        <v>2</v>
      </c>
      <c r="M143" s="24">
        <v>0</v>
      </c>
      <c r="N143" s="24">
        <v>0</v>
      </c>
      <c r="O143" s="24">
        <v>1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1</v>
      </c>
      <c r="W143" s="24">
        <v>0</v>
      </c>
      <c r="X143" s="24">
        <v>0</v>
      </c>
      <c r="Z143" s="24">
        <v>1</v>
      </c>
      <c r="AA143" s="24">
        <v>1</v>
      </c>
      <c r="AB143" s="24">
        <v>1</v>
      </c>
      <c r="AC143" s="24">
        <v>1</v>
      </c>
      <c r="AD143" s="24">
        <v>1</v>
      </c>
      <c r="AE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t="s">
        <v>63</v>
      </c>
      <c r="AP143" s="24">
        <v>1</v>
      </c>
      <c r="AQ143" s="24">
        <v>1</v>
      </c>
      <c r="AR143" s="24">
        <v>1</v>
      </c>
      <c r="AS143" s="24">
        <v>0</v>
      </c>
      <c r="AT143" s="24">
        <v>1</v>
      </c>
      <c r="AU143" s="24">
        <v>0</v>
      </c>
      <c r="AW143" s="13">
        <v>0</v>
      </c>
      <c r="AX143" s="13">
        <v>1</v>
      </c>
      <c r="AY143" s="13">
        <v>0</v>
      </c>
      <c r="AZ143" s="13">
        <v>0</v>
      </c>
      <c r="BA143" s="15">
        <v>0</v>
      </c>
      <c r="BB143" s="15">
        <v>0</v>
      </c>
      <c r="BC143" s="15">
        <v>0</v>
      </c>
      <c r="BD143" s="15">
        <v>1</v>
      </c>
      <c r="BE143" s="13">
        <v>0</v>
      </c>
      <c r="BF143" s="13">
        <v>0</v>
      </c>
      <c r="BG143" s="13">
        <v>0</v>
      </c>
      <c r="BH143" s="13">
        <v>1</v>
      </c>
      <c r="BI143" t="s">
        <v>218</v>
      </c>
      <c r="BJ143" s="24">
        <v>4</v>
      </c>
      <c r="BK143" s="24" t="s">
        <v>216</v>
      </c>
      <c r="BL143" s="24">
        <v>4</v>
      </c>
      <c r="BM143" s="24" t="s">
        <v>216</v>
      </c>
      <c r="BN143" s="24">
        <v>4</v>
      </c>
      <c r="BO143" s="24" t="s">
        <v>216</v>
      </c>
      <c r="BP143" t="s">
        <v>68</v>
      </c>
    </row>
    <row r="144" spans="1:68" s="16" customFormat="1" x14ac:dyDescent="0.25">
      <c r="A144" s="16">
        <v>150</v>
      </c>
      <c r="B144" s="16">
        <v>2</v>
      </c>
      <c r="C144" s="17">
        <v>45688.679201388892</v>
      </c>
      <c r="D144" s="22">
        <v>1</v>
      </c>
      <c r="E144" s="22">
        <f>1*(AND(OR(Tulemused!$C$2="*",Tulemused!$C$2=J144),OR(Tulemused!$C$3="*",Tulemused!$C$3=I144),OR(Tulemused!$C$4="*",Tulemused!$C$4=G144),OR(Tulemused!$C$5="*",Tulemused!$C$5=H144),OR(Tulemused!$C$6="*",Tulemused!$C$6=K144)))</f>
        <v>1</v>
      </c>
      <c r="F144" s="18" t="s">
        <v>15</v>
      </c>
      <c r="G144" t="s">
        <v>170</v>
      </c>
      <c r="H144" s="16" t="s">
        <v>9</v>
      </c>
      <c r="I144" s="16" t="s">
        <v>34</v>
      </c>
      <c r="J144" t="s">
        <v>164</v>
      </c>
      <c r="K144" s="5" t="s">
        <v>179</v>
      </c>
      <c r="L144" s="16">
        <v>2</v>
      </c>
      <c r="M144" s="24">
        <v>1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1</v>
      </c>
      <c r="U144" s="27">
        <v>0</v>
      </c>
      <c r="V144" s="27">
        <v>0</v>
      </c>
      <c r="W144" s="27">
        <v>0</v>
      </c>
      <c r="X144" s="27">
        <v>0</v>
      </c>
      <c r="Z144" s="27">
        <v>0</v>
      </c>
      <c r="AA144" s="27">
        <v>0</v>
      </c>
      <c r="AB144" s="27">
        <v>1</v>
      </c>
      <c r="AC144" s="27">
        <v>0</v>
      </c>
      <c r="AD144" s="27">
        <v>0</v>
      </c>
      <c r="AE144" s="27">
        <v>0</v>
      </c>
      <c r="AF144" s="16" t="s">
        <v>74</v>
      </c>
      <c r="AG144" s="27">
        <v>0</v>
      </c>
      <c r="AH144" s="27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v>0</v>
      </c>
      <c r="AN144" s="27">
        <v>1</v>
      </c>
      <c r="AP144" s="27">
        <v>1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W144" s="16">
        <v>1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1</v>
      </c>
      <c r="BE144" s="16">
        <v>1</v>
      </c>
      <c r="BF144" s="16">
        <v>0</v>
      </c>
      <c r="BG144" s="16">
        <v>0</v>
      </c>
      <c r="BH144" s="16">
        <v>0</v>
      </c>
      <c r="BI144" s="16" t="s">
        <v>83</v>
      </c>
      <c r="BJ144" s="24" t="s">
        <v>216</v>
      </c>
      <c r="BK144" s="24">
        <v>4</v>
      </c>
      <c r="BL144" s="24">
        <v>4</v>
      </c>
      <c r="BM144" s="24" t="s">
        <v>216</v>
      </c>
      <c r="BN144" s="24" t="s">
        <v>216</v>
      </c>
      <c r="BO144" s="24">
        <v>4</v>
      </c>
      <c r="BP144" s="16" t="s">
        <v>217</v>
      </c>
    </row>
    <row r="145" spans="1:68" x14ac:dyDescent="0.25">
      <c r="A145">
        <v>151</v>
      </c>
      <c r="B145">
        <v>3</v>
      </c>
      <c r="C145" s="1">
        <v>45688.689953703702</v>
      </c>
      <c r="D145" s="22">
        <v>1</v>
      </c>
      <c r="E145" s="22">
        <f>1*(AND(OR(Tulemused!$C$2="*",Tulemused!$C$2=J145),OR(Tulemused!$C$3="*",Tulemused!$C$3=I145),OR(Tulemused!$C$4="*",Tulemused!$C$4=G145),OR(Tulemused!$C$5="*",Tulemused!$C$5=H145),OR(Tulemused!$C$6="*",Tulemused!$C$6=K145)))</f>
        <v>1</v>
      </c>
      <c r="F145" s="2" t="s">
        <v>15</v>
      </c>
      <c r="G145" t="s">
        <v>170</v>
      </c>
      <c r="H145" t="s">
        <v>24</v>
      </c>
      <c r="I145" t="s">
        <v>136</v>
      </c>
      <c r="J145" t="s">
        <v>164</v>
      </c>
      <c r="K145" t="s">
        <v>177</v>
      </c>
      <c r="L145">
        <v>2</v>
      </c>
      <c r="M145" s="24">
        <v>1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1</v>
      </c>
      <c r="U145" s="24">
        <v>0</v>
      </c>
      <c r="V145" s="24">
        <v>0</v>
      </c>
      <c r="W145" s="24">
        <v>0</v>
      </c>
      <c r="X145" s="24">
        <v>0</v>
      </c>
      <c r="Z145" s="24">
        <v>0</v>
      </c>
      <c r="AA145" s="24">
        <v>0</v>
      </c>
      <c r="AB145" s="24">
        <v>0</v>
      </c>
      <c r="AC145" s="24">
        <v>1</v>
      </c>
      <c r="AD145" s="24">
        <v>0</v>
      </c>
      <c r="AE145" s="24">
        <v>0</v>
      </c>
      <c r="AF145" t="s">
        <v>75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1</v>
      </c>
      <c r="AO145" t="s">
        <v>77</v>
      </c>
      <c r="AP145" s="24">
        <v>0</v>
      </c>
      <c r="AQ145" s="24">
        <v>0</v>
      </c>
      <c r="AR145" s="24">
        <v>0</v>
      </c>
      <c r="AS145" s="24">
        <v>0</v>
      </c>
      <c r="AT145" s="24">
        <v>1</v>
      </c>
      <c r="AU145" s="24">
        <v>0</v>
      </c>
      <c r="AW145" s="13">
        <v>1</v>
      </c>
      <c r="AX145" s="13">
        <v>0</v>
      </c>
      <c r="AY145" s="13">
        <v>0</v>
      </c>
      <c r="AZ145" s="13">
        <v>0</v>
      </c>
      <c r="BA145" s="15">
        <v>0</v>
      </c>
      <c r="BB145" s="15">
        <v>0</v>
      </c>
      <c r="BC145" s="15">
        <v>0</v>
      </c>
      <c r="BD145" s="15">
        <v>1</v>
      </c>
      <c r="BE145" s="13">
        <v>0</v>
      </c>
      <c r="BF145" s="13">
        <v>1</v>
      </c>
      <c r="BG145" s="13">
        <v>0</v>
      </c>
      <c r="BH145" s="13">
        <v>0</v>
      </c>
      <c r="BI145" t="s">
        <v>84</v>
      </c>
      <c r="BJ145" s="24" t="s">
        <v>216</v>
      </c>
      <c r="BK145" s="24">
        <v>4</v>
      </c>
      <c r="BL145" s="24" t="s">
        <v>216</v>
      </c>
      <c r="BM145" s="24">
        <v>4</v>
      </c>
      <c r="BN145" s="24" t="s">
        <v>216</v>
      </c>
      <c r="BO145" s="24">
        <v>4</v>
      </c>
      <c r="BP145" s="16" t="s">
        <v>217</v>
      </c>
    </row>
    <row r="146" spans="1:68" x14ac:dyDescent="0.25">
      <c r="A146">
        <v>152</v>
      </c>
      <c r="B146">
        <v>4</v>
      </c>
      <c r="C146" s="1">
        <v>45688.693819444445</v>
      </c>
      <c r="D146" s="22">
        <v>1</v>
      </c>
      <c r="E146" s="22">
        <f>1*(AND(OR(Tulemused!$C$2="*",Tulemused!$C$2=J146),OR(Tulemused!$C$3="*",Tulemused!$C$3=I146),OR(Tulemused!$C$4="*",Tulemused!$C$4=G146),OR(Tulemused!$C$5="*",Tulemused!$C$5=H146),OR(Tulemused!$C$6="*",Tulemused!$C$6=K146)))</f>
        <v>1</v>
      </c>
      <c r="F146" s="2" t="s">
        <v>15</v>
      </c>
      <c r="G146" t="s">
        <v>171</v>
      </c>
      <c r="H146" t="s">
        <v>24</v>
      </c>
      <c r="I146" t="s">
        <v>144</v>
      </c>
      <c r="J146" t="s">
        <v>165</v>
      </c>
      <c r="K146" t="s">
        <v>177</v>
      </c>
      <c r="L146">
        <v>3</v>
      </c>
      <c r="M146" s="24">
        <v>0</v>
      </c>
      <c r="N146" s="24">
        <v>1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1</v>
      </c>
      <c r="U146" s="24">
        <v>0</v>
      </c>
      <c r="V146" s="24">
        <v>0</v>
      </c>
      <c r="W146" s="24">
        <v>0</v>
      </c>
      <c r="X146" s="24">
        <v>0</v>
      </c>
      <c r="Z146" s="24">
        <v>0</v>
      </c>
      <c r="AA146" s="24">
        <v>0</v>
      </c>
      <c r="AB146" s="24">
        <v>0</v>
      </c>
      <c r="AC146" s="24">
        <v>1</v>
      </c>
      <c r="AD146" s="24">
        <v>0</v>
      </c>
      <c r="AE146" s="24">
        <v>0</v>
      </c>
      <c r="AF146" t="s">
        <v>74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1</v>
      </c>
      <c r="AO146" t="s">
        <v>35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t="s">
        <v>35</v>
      </c>
      <c r="AW146" s="13">
        <v>1</v>
      </c>
      <c r="AX146" s="13">
        <v>0</v>
      </c>
      <c r="AY146" s="13">
        <v>0</v>
      </c>
      <c r="AZ146" s="13">
        <v>0</v>
      </c>
      <c r="BA146" s="15">
        <v>0</v>
      </c>
      <c r="BB146" s="15">
        <v>0</v>
      </c>
      <c r="BC146" s="15">
        <v>0</v>
      </c>
      <c r="BD146" s="15">
        <v>1</v>
      </c>
      <c r="BE146" s="13">
        <v>0</v>
      </c>
      <c r="BF146" s="13">
        <v>0</v>
      </c>
      <c r="BG146" s="13">
        <v>1</v>
      </c>
      <c r="BH146" s="13">
        <v>0</v>
      </c>
      <c r="BI146" t="s">
        <v>12</v>
      </c>
      <c r="BJ146" s="24">
        <v>4</v>
      </c>
      <c r="BK146" s="24" t="s">
        <v>216</v>
      </c>
      <c r="BL146" s="24">
        <v>4</v>
      </c>
      <c r="BM146" s="24" t="s">
        <v>216</v>
      </c>
      <c r="BN146" s="24" t="s">
        <v>216</v>
      </c>
      <c r="BO146" s="24">
        <v>3</v>
      </c>
      <c r="BP146" s="16" t="s">
        <v>217</v>
      </c>
    </row>
    <row r="147" spans="1:68" x14ac:dyDescent="0.25">
      <c r="A147">
        <v>153</v>
      </c>
      <c r="B147">
        <v>5</v>
      </c>
      <c r="C147" s="1">
        <v>45688.700289351851</v>
      </c>
      <c r="D147" s="22">
        <v>1</v>
      </c>
      <c r="E147" s="22">
        <f>1*(AND(OR(Tulemused!$C$2="*",Tulemused!$C$2=J147),OR(Tulemused!$C$3="*",Tulemused!$C$3=I147),OR(Tulemused!$C$4="*",Tulemused!$C$4=G147),OR(Tulemused!$C$5="*",Tulemused!$C$5=H147),OR(Tulemused!$C$6="*",Tulemused!$C$6=K147)))</f>
        <v>1</v>
      </c>
      <c r="F147" s="2" t="s">
        <v>15</v>
      </c>
      <c r="G147" t="s">
        <v>170</v>
      </c>
      <c r="H147" t="s">
        <v>7</v>
      </c>
      <c r="I147" t="s">
        <v>137</v>
      </c>
      <c r="J147" s="5" t="s">
        <v>137</v>
      </c>
      <c r="K147" t="s">
        <v>176</v>
      </c>
      <c r="L147">
        <v>1</v>
      </c>
      <c r="M147" s="24">
        <v>0</v>
      </c>
      <c r="N147" s="24">
        <v>1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1</v>
      </c>
      <c r="U147" s="24">
        <v>0</v>
      </c>
      <c r="V147" s="24">
        <v>0</v>
      </c>
      <c r="W147" s="24">
        <v>0</v>
      </c>
      <c r="X147" s="24">
        <v>0</v>
      </c>
      <c r="Z147" s="24">
        <v>0</v>
      </c>
      <c r="AA147" s="24">
        <v>0</v>
      </c>
      <c r="AB147" s="24">
        <v>0</v>
      </c>
      <c r="AC147" s="24">
        <v>1</v>
      </c>
      <c r="AD147" s="24">
        <v>0</v>
      </c>
      <c r="AE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1</v>
      </c>
      <c r="AP147" s="24">
        <v>0</v>
      </c>
      <c r="AQ147" s="24">
        <v>0</v>
      </c>
      <c r="AR147" s="24">
        <v>1</v>
      </c>
      <c r="AS147" s="24">
        <v>0</v>
      </c>
      <c r="AT147" s="24">
        <v>0</v>
      </c>
      <c r="AU147" s="24">
        <v>0</v>
      </c>
      <c r="AW147" s="13">
        <v>0</v>
      </c>
      <c r="AX147" s="13">
        <v>0</v>
      </c>
      <c r="AY147" s="13">
        <v>1</v>
      </c>
      <c r="AZ147" s="13">
        <v>0</v>
      </c>
      <c r="BA147" s="15">
        <v>0</v>
      </c>
      <c r="BB147" s="15">
        <v>0</v>
      </c>
      <c r="BC147" s="15">
        <v>0</v>
      </c>
      <c r="BD147" s="15">
        <v>1</v>
      </c>
      <c r="BE147" s="13">
        <v>0</v>
      </c>
      <c r="BF147" s="13">
        <v>1</v>
      </c>
      <c r="BG147" s="13">
        <v>0</v>
      </c>
      <c r="BH147" s="13">
        <v>0</v>
      </c>
      <c r="BI147" t="s">
        <v>12</v>
      </c>
      <c r="BJ147" s="24">
        <v>4</v>
      </c>
      <c r="BK147" s="24" t="s">
        <v>216</v>
      </c>
      <c r="BL147" s="24">
        <v>4</v>
      </c>
      <c r="BM147" s="24" t="s">
        <v>216</v>
      </c>
      <c r="BN147" s="24" t="s">
        <v>216</v>
      </c>
      <c r="BO147" s="24">
        <v>4</v>
      </c>
      <c r="BP147" s="16" t="s">
        <v>217</v>
      </c>
    </row>
    <row r="148" spans="1:68" x14ac:dyDescent="0.25">
      <c r="A148">
        <v>154</v>
      </c>
      <c r="B148">
        <v>6</v>
      </c>
      <c r="C148" s="1">
        <v>45688.709675925929</v>
      </c>
      <c r="D148" s="22">
        <v>1</v>
      </c>
      <c r="E148" s="22">
        <f>1*(AND(OR(Tulemused!$C$2="*",Tulemused!$C$2=J148),OR(Tulemused!$C$3="*",Tulemused!$C$3=I148),OR(Tulemused!$C$4="*",Tulemused!$C$4=G148),OR(Tulemused!$C$5="*",Tulemused!$C$5=H148),OR(Tulemused!$C$6="*",Tulemused!$C$6=K148)))</f>
        <v>1</v>
      </c>
      <c r="F148" s="2" t="s">
        <v>15</v>
      </c>
      <c r="G148" t="s">
        <v>171</v>
      </c>
      <c r="H148" t="s">
        <v>24</v>
      </c>
      <c r="I148" t="s">
        <v>136</v>
      </c>
      <c r="J148" t="s">
        <v>164</v>
      </c>
      <c r="K148" t="s">
        <v>176</v>
      </c>
      <c r="L148">
        <v>1</v>
      </c>
      <c r="M148" s="24">
        <v>1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1</v>
      </c>
      <c r="U148" s="24">
        <v>0</v>
      </c>
      <c r="V148" s="24">
        <v>0</v>
      </c>
      <c r="W148" s="24">
        <v>0</v>
      </c>
      <c r="X148" s="24">
        <v>0</v>
      </c>
      <c r="Z148" s="24">
        <v>0</v>
      </c>
      <c r="AA148" s="24">
        <v>1</v>
      </c>
      <c r="AB148" s="24">
        <v>1</v>
      </c>
      <c r="AC148" s="24">
        <v>1</v>
      </c>
      <c r="AD148" s="24">
        <v>0</v>
      </c>
      <c r="AE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t="s">
        <v>14</v>
      </c>
      <c r="AP148" s="24">
        <v>1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W148" s="13">
        <v>0</v>
      </c>
      <c r="AX148" s="13">
        <v>1</v>
      </c>
      <c r="AY148" s="13">
        <v>0</v>
      </c>
      <c r="AZ148" s="13">
        <v>0</v>
      </c>
      <c r="BA148" s="15">
        <v>0</v>
      </c>
      <c r="BB148" s="15">
        <v>0</v>
      </c>
      <c r="BC148" s="15">
        <v>0</v>
      </c>
      <c r="BD148" s="15">
        <v>1</v>
      </c>
      <c r="BE148" s="13">
        <v>0</v>
      </c>
      <c r="BF148" s="13">
        <v>0</v>
      </c>
      <c r="BG148" s="13">
        <v>0</v>
      </c>
      <c r="BH148" s="13">
        <v>1</v>
      </c>
      <c r="BI148" t="s">
        <v>85</v>
      </c>
      <c r="BJ148" s="24">
        <v>4</v>
      </c>
      <c r="BK148" s="24" t="s">
        <v>216</v>
      </c>
      <c r="BL148" s="24">
        <v>4</v>
      </c>
      <c r="BM148" s="24">
        <v>4</v>
      </c>
      <c r="BN148" s="24" t="s">
        <v>216</v>
      </c>
      <c r="BO148" s="24">
        <v>4</v>
      </c>
      <c r="BP148" s="16" t="s">
        <v>217</v>
      </c>
    </row>
    <row r="149" spans="1:68" x14ac:dyDescent="0.25">
      <c r="A149">
        <v>155</v>
      </c>
      <c r="B149">
        <v>7</v>
      </c>
      <c r="C149" s="1">
        <v>45719.665578703702</v>
      </c>
      <c r="D149" s="22">
        <v>1</v>
      </c>
      <c r="E149" s="22">
        <f>1*(AND(OR(Tulemused!$C$2="*",Tulemused!$C$2=J149),OR(Tulemused!$C$3="*",Tulemused!$C$3=I149),OR(Tulemused!$C$4="*",Tulemused!$C$4=G149),OR(Tulemused!$C$5="*",Tulemused!$C$5=H149),OR(Tulemused!$C$6="*",Tulemused!$C$6=K149)))</f>
        <v>1</v>
      </c>
      <c r="F149" s="2" t="s">
        <v>153</v>
      </c>
      <c r="G149" t="s">
        <v>170</v>
      </c>
      <c r="H149" t="s">
        <v>7</v>
      </c>
      <c r="I149" t="s">
        <v>137</v>
      </c>
      <c r="J149" s="5" t="s">
        <v>137</v>
      </c>
      <c r="K149" t="s">
        <v>178</v>
      </c>
      <c r="L149">
        <v>4</v>
      </c>
      <c r="M149" s="24">
        <v>0</v>
      </c>
      <c r="N149" s="24">
        <v>0</v>
      </c>
      <c r="O149" s="24">
        <v>1</v>
      </c>
      <c r="P149" s="24">
        <v>0</v>
      </c>
      <c r="Q149" s="24">
        <v>0</v>
      </c>
      <c r="R149" s="24">
        <v>1</v>
      </c>
      <c r="S149" s="24">
        <v>0</v>
      </c>
      <c r="T149" s="24">
        <v>0</v>
      </c>
      <c r="U149" s="24">
        <v>0</v>
      </c>
      <c r="V149" s="24">
        <v>0</v>
      </c>
      <c r="W149" s="24">
        <v>1</v>
      </c>
      <c r="X149" s="24">
        <v>0</v>
      </c>
      <c r="Z149" s="24">
        <v>1</v>
      </c>
      <c r="AA149" s="24">
        <v>1</v>
      </c>
      <c r="AB149" s="24">
        <v>1</v>
      </c>
      <c r="AC149" s="24">
        <v>1</v>
      </c>
      <c r="AD149" s="24">
        <v>0</v>
      </c>
      <c r="AE149" s="24">
        <v>0</v>
      </c>
      <c r="AG149" s="24">
        <v>1</v>
      </c>
      <c r="AH149" s="24">
        <v>0</v>
      </c>
      <c r="AI149" s="24">
        <v>1</v>
      </c>
      <c r="AJ149" s="24">
        <v>0</v>
      </c>
      <c r="AK149" s="24">
        <v>1</v>
      </c>
      <c r="AL149" s="24">
        <v>0</v>
      </c>
      <c r="AM149" s="24">
        <v>0</v>
      </c>
      <c r="AN149" s="24">
        <v>0</v>
      </c>
      <c r="AO149" t="s">
        <v>78</v>
      </c>
      <c r="AP149" s="24">
        <v>0</v>
      </c>
      <c r="AQ149" s="24">
        <v>0</v>
      </c>
      <c r="AR149" s="24">
        <v>0</v>
      </c>
      <c r="AS149" s="24">
        <v>0</v>
      </c>
      <c r="AT149" s="24">
        <v>1</v>
      </c>
      <c r="AU149" s="24">
        <v>0</v>
      </c>
      <c r="AW149" s="13">
        <v>0</v>
      </c>
      <c r="AX149" s="13">
        <v>0</v>
      </c>
      <c r="AY149" s="13">
        <v>0</v>
      </c>
      <c r="AZ149" s="13">
        <v>1</v>
      </c>
      <c r="BA149" s="15">
        <v>1</v>
      </c>
      <c r="BB149" s="15">
        <v>0</v>
      </c>
      <c r="BC149" s="15">
        <v>0</v>
      </c>
      <c r="BD149" s="15">
        <v>0</v>
      </c>
      <c r="BE149" s="13">
        <v>1</v>
      </c>
      <c r="BF149" s="13">
        <v>0</v>
      </c>
      <c r="BG149" s="13">
        <v>0</v>
      </c>
      <c r="BH149" s="13">
        <v>0</v>
      </c>
      <c r="BI149" t="s">
        <v>86</v>
      </c>
      <c r="BJ149" s="24" t="s">
        <v>216</v>
      </c>
      <c r="BK149" s="24" t="s">
        <v>216</v>
      </c>
      <c r="BL149" s="24">
        <v>4</v>
      </c>
      <c r="BM149" s="24" t="s">
        <v>216</v>
      </c>
      <c r="BN149" s="24" t="s">
        <v>216</v>
      </c>
      <c r="BO149" s="24">
        <v>3</v>
      </c>
      <c r="BP149" s="16" t="s">
        <v>217</v>
      </c>
    </row>
    <row r="150" spans="1:68" x14ac:dyDescent="0.25">
      <c r="A150">
        <v>156</v>
      </c>
      <c r="B150">
        <v>9</v>
      </c>
      <c r="C150" s="1">
        <v>45719.657870370371</v>
      </c>
      <c r="D150" s="22">
        <v>1</v>
      </c>
      <c r="E150" s="22">
        <f>1*(AND(OR(Tulemused!$C$2="*",Tulemused!$C$2=J150),OR(Tulemused!$C$3="*",Tulemused!$C$3=I150),OR(Tulemused!$C$4="*",Tulemused!$C$4=G150),OR(Tulemused!$C$5="*",Tulemused!$C$5=H150),OR(Tulemused!$C$6="*",Tulemused!$C$6=K150)))</f>
        <v>1</v>
      </c>
      <c r="F150" s="2" t="s">
        <v>153</v>
      </c>
      <c r="G150" t="s">
        <v>171</v>
      </c>
      <c r="H150" t="s">
        <v>26</v>
      </c>
      <c r="I150" t="s">
        <v>70</v>
      </c>
      <c r="J150" t="s">
        <v>165</v>
      </c>
      <c r="K150" s="5" t="s">
        <v>180</v>
      </c>
      <c r="L150">
        <v>3</v>
      </c>
      <c r="M150" s="24">
        <v>0</v>
      </c>
      <c r="N150" s="24">
        <v>1</v>
      </c>
      <c r="O150" s="24">
        <v>0</v>
      </c>
      <c r="P150" s="24">
        <v>0</v>
      </c>
      <c r="Q150" s="24">
        <v>0</v>
      </c>
      <c r="R150" s="24">
        <v>1</v>
      </c>
      <c r="S150" s="24">
        <v>0</v>
      </c>
      <c r="T150" s="24">
        <v>0</v>
      </c>
      <c r="U150" s="24">
        <v>0</v>
      </c>
      <c r="V150" s="24">
        <v>1</v>
      </c>
      <c r="W150" s="24">
        <v>0</v>
      </c>
      <c r="X150" s="24">
        <v>0</v>
      </c>
      <c r="Z150" s="24">
        <v>1</v>
      </c>
      <c r="AA150" s="24">
        <v>1</v>
      </c>
      <c r="AB150" s="24">
        <v>0</v>
      </c>
      <c r="AC150" s="24">
        <v>1</v>
      </c>
      <c r="AD150" s="24">
        <v>0</v>
      </c>
      <c r="AE150" s="24">
        <v>0</v>
      </c>
      <c r="AF150" t="s">
        <v>76</v>
      </c>
      <c r="AG150" s="24">
        <v>1</v>
      </c>
      <c r="AH150" s="24">
        <v>0</v>
      </c>
      <c r="AI150" s="24">
        <v>1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t="s">
        <v>76</v>
      </c>
      <c r="AP150" s="24">
        <v>0</v>
      </c>
      <c r="AQ150" s="24">
        <v>1</v>
      </c>
      <c r="AR150" s="24">
        <v>1</v>
      </c>
      <c r="AS150" s="24">
        <v>0</v>
      </c>
      <c r="AT150" s="24">
        <v>0</v>
      </c>
      <c r="AU150" s="24">
        <v>0</v>
      </c>
      <c r="AW150" s="13">
        <v>1</v>
      </c>
      <c r="AX150" s="13">
        <v>0</v>
      </c>
      <c r="AY150" s="13">
        <v>0</v>
      </c>
      <c r="AZ150" s="13">
        <v>0</v>
      </c>
      <c r="BA150" s="15">
        <v>1</v>
      </c>
      <c r="BB150" s="15">
        <v>0</v>
      </c>
      <c r="BC150" s="15">
        <v>0</v>
      </c>
      <c r="BD150" s="15">
        <v>0</v>
      </c>
      <c r="BE150" s="13">
        <v>1</v>
      </c>
      <c r="BF150" s="13">
        <v>0</v>
      </c>
      <c r="BG150" s="13">
        <v>0</v>
      </c>
      <c r="BH150" s="13">
        <v>0</v>
      </c>
      <c r="BI150" t="s">
        <v>12</v>
      </c>
      <c r="BJ150" s="24" t="s">
        <v>216</v>
      </c>
      <c r="BK150" s="24">
        <v>4</v>
      </c>
      <c r="BL150" s="24">
        <v>4</v>
      </c>
      <c r="BM150" s="24" t="s">
        <v>216</v>
      </c>
      <c r="BN150" s="24" t="s">
        <v>216</v>
      </c>
      <c r="BO150" s="24">
        <v>4</v>
      </c>
      <c r="BP150" s="16" t="s">
        <v>217</v>
      </c>
    </row>
    <row r="151" spans="1:68" x14ac:dyDescent="0.25">
      <c r="A151">
        <v>157</v>
      </c>
      <c r="B151">
        <v>11</v>
      </c>
      <c r="C151" s="1">
        <v>45719.700555555559</v>
      </c>
      <c r="D151" s="22">
        <v>1</v>
      </c>
      <c r="E151" s="22">
        <f>1*(AND(OR(Tulemused!$C$2="*",Tulemused!$C$2=J151),OR(Tulemused!$C$3="*",Tulemused!$C$3=I151),OR(Tulemused!$C$4="*",Tulemused!$C$4=G151),OR(Tulemused!$C$5="*",Tulemused!$C$5=H151),OR(Tulemused!$C$6="*",Tulemused!$C$6=K151)))</f>
        <v>1</v>
      </c>
      <c r="F151" s="2" t="s">
        <v>153</v>
      </c>
      <c r="G151" t="s">
        <v>170</v>
      </c>
      <c r="H151" t="s">
        <v>9</v>
      </c>
      <c r="I151" t="s">
        <v>34</v>
      </c>
      <c r="J151" t="s">
        <v>164</v>
      </c>
      <c r="K151" t="s">
        <v>176</v>
      </c>
      <c r="L151">
        <v>1</v>
      </c>
      <c r="M151" s="24">
        <v>0</v>
      </c>
      <c r="N151" s="24">
        <v>1</v>
      </c>
      <c r="O151" s="24">
        <v>0</v>
      </c>
      <c r="P151" s="24">
        <v>0</v>
      </c>
      <c r="Q151" s="24">
        <v>0</v>
      </c>
      <c r="R151" s="24">
        <v>1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Z151" s="24">
        <v>1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G151" s="24">
        <v>1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1</v>
      </c>
      <c r="AU151" s="24">
        <v>0</v>
      </c>
      <c r="AW151" s="13">
        <v>0</v>
      </c>
      <c r="AX151" s="13">
        <v>0</v>
      </c>
      <c r="AY151" s="13">
        <v>0</v>
      </c>
      <c r="AZ151" s="13">
        <v>1</v>
      </c>
      <c r="BA151" s="15">
        <v>0</v>
      </c>
      <c r="BB151" s="15">
        <v>0</v>
      </c>
      <c r="BC151" s="15">
        <v>0</v>
      </c>
      <c r="BD151" s="15">
        <v>1</v>
      </c>
      <c r="BE151" s="13">
        <v>1</v>
      </c>
      <c r="BF151" s="13">
        <v>0</v>
      </c>
      <c r="BG151" s="13">
        <v>0</v>
      </c>
      <c r="BH151" s="13">
        <v>0</v>
      </c>
      <c r="BI151" t="s">
        <v>12</v>
      </c>
      <c r="BJ151" s="24" t="s">
        <v>216</v>
      </c>
      <c r="BK151" s="24" t="s">
        <v>216</v>
      </c>
      <c r="BL151" s="24">
        <v>3</v>
      </c>
      <c r="BM151" s="24" t="s">
        <v>216</v>
      </c>
      <c r="BN151" s="24" t="s">
        <v>216</v>
      </c>
      <c r="BO151" s="24">
        <v>4</v>
      </c>
      <c r="BP151" s="16" t="s">
        <v>217</v>
      </c>
    </row>
    <row r="152" spans="1:68" x14ac:dyDescent="0.25">
      <c r="A152">
        <v>158</v>
      </c>
      <c r="B152">
        <v>12</v>
      </c>
      <c r="C152" s="1">
        <v>45719.712430555555</v>
      </c>
      <c r="D152" s="22">
        <v>1</v>
      </c>
      <c r="E152" s="22">
        <f>1*(AND(OR(Tulemused!$C$2="*",Tulemused!$C$2=J152),OR(Tulemused!$C$3="*",Tulemused!$C$3=I152),OR(Tulemused!$C$4="*",Tulemused!$C$4=G152),OR(Tulemused!$C$5="*",Tulemused!$C$5=H152),OR(Tulemused!$C$6="*",Tulemused!$C$6=K152)))</f>
        <v>1</v>
      </c>
      <c r="F152" s="2" t="s">
        <v>153</v>
      </c>
      <c r="G152" t="s">
        <v>170</v>
      </c>
      <c r="H152" t="s">
        <v>9</v>
      </c>
      <c r="I152" t="s">
        <v>71</v>
      </c>
      <c r="J152" t="s">
        <v>165</v>
      </c>
      <c r="K152" t="s">
        <v>178</v>
      </c>
      <c r="L152" t="s">
        <v>72</v>
      </c>
      <c r="M152" s="24">
        <v>1</v>
      </c>
      <c r="N152" s="24">
        <v>0</v>
      </c>
      <c r="O152" s="24">
        <v>0</v>
      </c>
      <c r="P152" s="24">
        <v>0</v>
      </c>
      <c r="Q152" s="24">
        <v>0</v>
      </c>
      <c r="R152" s="24">
        <v>1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Z152" s="24">
        <v>1</v>
      </c>
      <c r="AA152" s="24">
        <v>1</v>
      </c>
      <c r="AB152" s="24">
        <v>0</v>
      </c>
      <c r="AC152" s="24">
        <v>1</v>
      </c>
      <c r="AD152" s="24">
        <v>0</v>
      </c>
      <c r="AE152" s="24">
        <v>0</v>
      </c>
      <c r="AG152" s="24">
        <v>1</v>
      </c>
      <c r="AH152" s="24">
        <v>0</v>
      </c>
      <c r="AI152" s="24">
        <v>1</v>
      </c>
      <c r="AJ152" s="24">
        <v>0</v>
      </c>
      <c r="AK152" s="24">
        <v>0</v>
      </c>
      <c r="AL152" s="24">
        <v>0</v>
      </c>
      <c r="AM152" s="24">
        <v>1</v>
      </c>
      <c r="AN152" s="24">
        <v>0</v>
      </c>
      <c r="AP152" s="24">
        <v>1</v>
      </c>
      <c r="AQ152" s="24">
        <v>1</v>
      </c>
      <c r="AR152" s="24">
        <v>0</v>
      </c>
      <c r="AS152" s="24">
        <v>0</v>
      </c>
      <c r="AT152" s="24">
        <v>0</v>
      </c>
      <c r="AU152" s="24">
        <v>0</v>
      </c>
      <c r="AW152" s="13">
        <v>1</v>
      </c>
      <c r="AX152" s="13">
        <v>0</v>
      </c>
      <c r="AY152" s="13">
        <v>0</v>
      </c>
      <c r="AZ152" s="13">
        <v>0</v>
      </c>
      <c r="BA152" s="15">
        <v>1</v>
      </c>
      <c r="BB152" s="15">
        <v>0</v>
      </c>
      <c r="BC152" s="15">
        <v>0</v>
      </c>
      <c r="BD152" s="15">
        <v>0</v>
      </c>
      <c r="BE152" s="13">
        <v>1</v>
      </c>
      <c r="BF152" s="13">
        <v>0</v>
      </c>
      <c r="BG152" s="13">
        <v>0</v>
      </c>
      <c r="BH152" s="13">
        <v>0</v>
      </c>
      <c r="BI152" t="s">
        <v>218</v>
      </c>
      <c r="BJ152" s="24">
        <v>4</v>
      </c>
      <c r="BK152" s="24">
        <v>4</v>
      </c>
      <c r="BL152" s="24">
        <v>4</v>
      </c>
      <c r="BM152" s="24" t="s">
        <v>216</v>
      </c>
      <c r="BN152" s="24" t="s">
        <v>216</v>
      </c>
      <c r="BO152" s="24">
        <v>4</v>
      </c>
      <c r="BP152" s="16" t="s">
        <v>217</v>
      </c>
    </row>
    <row r="153" spans="1:68" x14ac:dyDescent="0.25">
      <c r="A153">
        <v>159</v>
      </c>
      <c r="B153">
        <v>13</v>
      </c>
      <c r="C153" s="1">
        <v>45719.71671296296</v>
      </c>
      <c r="D153" s="22">
        <v>1</v>
      </c>
      <c r="E153" s="22">
        <f>1*(AND(OR(Tulemused!$C$2="*",Tulemused!$C$2=J153),OR(Tulemused!$C$3="*",Tulemused!$C$3=I153),OR(Tulemused!$C$4="*",Tulemused!$C$4=G153),OR(Tulemused!$C$5="*",Tulemused!$C$5=H153),OR(Tulemused!$C$6="*",Tulemused!$C$6=K153)))</f>
        <v>1</v>
      </c>
      <c r="F153" s="2" t="s">
        <v>153</v>
      </c>
      <c r="G153" t="s">
        <v>170</v>
      </c>
      <c r="H153" t="s">
        <v>9</v>
      </c>
      <c r="I153" t="s">
        <v>137</v>
      </c>
      <c r="J153" s="5" t="s">
        <v>137</v>
      </c>
      <c r="K153" t="s">
        <v>176</v>
      </c>
      <c r="L153">
        <v>1</v>
      </c>
      <c r="M153" s="24">
        <v>0</v>
      </c>
      <c r="N153" s="24">
        <v>0</v>
      </c>
      <c r="O153" s="24">
        <v>1</v>
      </c>
      <c r="P153" s="24">
        <v>0</v>
      </c>
      <c r="Q153" s="24">
        <v>0</v>
      </c>
      <c r="R153" s="24">
        <v>1</v>
      </c>
      <c r="S153" s="24">
        <v>0</v>
      </c>
      <c r="T153" s="24">
        <v>0</v>
      </c>
      <c r="U153" s="24">
        <v>0</v>
      </c>
      <c r="V153" s="24">
        <v>0</v>
      </c>
      <c r="W153" s="24">
        <v>1</v>
      </c>
      <c r="X153" s="24">
        <v>0</v>
      </c>
      <c r="Z153" s="24">
        <v>1</v>
      </c>
      <c r="AA153" s="24">
        <v>1</v>
      </c>
      <c r="AB153" s="24">
        <v>1</v>
      </c>
      <c r="AC153" s="24">
        <v>1</v>
      </c>
      <c r="AD153" s="24">
        <v>0</v>
      </c>
      <c r="AE153" s="24">
        <v>0</v>
      </c>
      <c r="AG153" s="24">
        <v>1</v>
      </c>
      <c r="AH153" s="24">
        <v>0</v>
      </c>
      <c r="AI153" s="24">
        <v>1</v>
      </c>
      <c r="AJ153" s="24">
        <v>0</v>
      </c>
      <c r="AK153" s="24">
        <v>1</v>
      </c>
      <c r="AL153" s="24">
        <v>0</v>
      </c>
      <c r="AM153" s="24">
        <v>1</v>
      </c>
      <c r="AN153" s="24">
        <v>0</v>
      </c>
      <c r="AP153" s="24">
        <v>1</v>
      </c>
      <c r="AQ153" s="24">
        <v>0</v>
      </c>
      <c r="AR153" s="24">
        <v>0</v>
      </c>
      <c r="AS153" s="24">
        <v>0</v>
      </c>
      <c r="AT153" s="24">
        <v>1</v>
      </c>
      <c r="AU153" s="24">
        <v>0</v>
      </c>
      <c r="AW153" s="13">
        <v>1</v>
      </c>
      <c r="AX153" s="13">
        <v>0</v>
      </c>
      <c r="AY153" s="13">
        <v>0</v>
      </c>
      <c r="AZ153" s="13">
        <v>0</v>
      </c>
      <c r="BA153" s="15">
        <v>1</v>
      </c>
      <c r="BB153" s="15">
        <v>0</v>
      </c>
      <c r="BC153" s="15">
        <v>0</v>
      </c>
      <c r="BD153" s="15">
        <v>0</v>
      </c>
      <c r="BE153" s="13">
        <v>1</v>
      </c>
      <c r="BF153" s="13">
        <v>0</v>
      </c>
      <c r="BG153" s="13">
        <v>0</v>
      </c>
      <c r="BH153" s="13">
        <v>0</v>
      </c>
      <c r="BI153" t="s">
        <v>218</v>
      </c>
      <c r="BJ153" s="24">
        <v>4</v>
      </c>
      <c r="BK153" s="24">
        <v>4</v>
      </c>
      <c r="BL153" s="24">
        <v>4</v>
      </c>
      <c r="BM153" s="24" t="s">
        <v>216</v>
      </c>
      <c r="BN153" s="24" t="s">
        <v>216</v>
      </c>
      <c r="BO153" s="24">
        <v>4</v>
      </c>
      <c r="BP153" s="16" t="s">
        <v>217</v>
      </c>
    </row>
    <row r="154" spans="1:68" x14ac:dyDescent="0.25">
      <c r="A154">
        <v>160</v>
      </c>
      <c r="B154">
        <v>14</v>
      </c>
      <c r="C154" s="1">
        <v>45719.71980324074</v>
      </c>
      <c r="D154" s="22">
        <v>1</v>
      </c>
      <c r="E154" s="22">
        <f>1*(AND(OR(Tulemused!$C$2="*",Tulemused!$C$2=J154),OR(Tulemused!$C$3="*",Tulemused!$C$3=I154),OR(Tulemused!$C$4="*",Tulemused!$C$4=G154),OR(Tulemused!$C$5="*",Tulemused!$C$5=H154),OR(Tulemused!$C$6="*",Tulemused!$C$6=K154)))</f>
        <v>1</v>
      </c>
      <c r="F154" s="2" t="s">
        <v>153</v>
      </c>
      <c r="G154" t="s">
        <v>170</v>
      </c>
      <c r="H154" t="s">
        <v>9</v>
      </c>
      <c r="I154" t="s">
        <v>34</v>
      </c>
      <c r="J154" t="s">
        <v>164</v>
      </c>
      <c r="K154" t="s">
        <v>178</v>
      </c>
      <c r="L154">
        <v>3</v>
      </c>
      <c r="M154" s="24">
        <v>1</v>
      </c>
      <c r="N154" s="24">
        <v>0</v>
      </c>
      <c r="O154" s="24">
        <v>0</v>
      </c>
      <c r="P154" s="24">
        <v>0</v>
      </c>
      <c r="Q154" s="24">
        <v>0</v>
      </c>
      <c r="R154" s="24">
        <v>1</v>
      </c>
      <c r="S154" s="24">
        <v>0</v>
      </c>
      <c r="T154" s="24">
        <v>0</v>
      </c>
      <c r="U154" s="24">
        <v>0</v>
      </c>
      <c r="V154" s="24">
        <v>0</v>
      </c>
      <c r="W154" s="24">
        <v>1</v>
      </c>
      <c r="X154" s="24">
        <v>0</v>
      </c>
      <c r="Z154" s="24">
        <v>1</v>
      </c>
      <c r="AA154" s="24">
        <v>1</v>
      </c>
      <c r="AB154" s="24">
        <v>0</v>
      </c>
      <c r="AC154" s="24">
        <v>1</v>
      </c>
      <c r="AD154" s="24">
        <v>0</v>
      </c>
      <c r="AE154" s="24">
        <v>0</v>
      </c>
      <c r="AG154" s="24">
        <v>1</v>
      </c>
      <c r="AH154" s="24">
        <v>0</v>
      </c>
      <c r="AI154" s="24">
        <v>1</v>
      </c>
      <c r="AJ154" s="24">
        <v>0</v>
      </c>
      <c r="AK154" s="24">
        <v>0</v>
      </c>
      <c r="AL154" s="24">
        <v>0</v>
      </c>
      <c r="AM154" s="24">
        <v>1</v>
      </c>
      <c r="AN154" s="24">
        <v>0</v>
      </c>
      <c r="AP154" s="24">
        <v>1</v>
      </c>
      <c r="AQ154" s="24">
        <v>0</v>
      </c>
      <c r="AR154" s="24">
        <v>0</v>
      </c>
      <c r="AS154" s="24">
        <v>0</v>
      </c>
      <c r="AT154" s="24">
        <v>1</v>
      </c>
      <c r="AU154" s="24">
        <v>0</v>
      </c>
      <c r="AW154" s="13">
        <v>1</v>
      </c>
      <c r="AX154" s="13">
        <v>0</v>
      </c>
      <c r="AY154" s="13">
        <v>0</v>
      </c>
      <c r="AZ154" s="13">
        <v>0</v>
      </c>
      <c r="BA154" s="15">
        <v>1</v>
      </c>
      <c r="BB154" s="15">
        <v>0</v>
      </c>
      <c r="BC154" s="15">
        <v>0</v>
      </c>
      <c r="BD154" s="15">
        <v>0</v>
      </c>
      <c r="BE154" s="13">
        <v>1</v>
      </c>
      <c r="BF154" s="13">
        <v>0</v>
      </c>
      <c r="BG154" s="13">
        <v>0</v>
      </c>
      <c r="BH154" s="13">
        <v>0</v>
      </c>
      <c r="BI154" t="s">
        <v>12</v>
      </c>
      <c r="BJ154" s="24">
        <v>4</v>
      </c>
      <c r="BK154" s="24">
        <v>4</v>
      </c>
      <c r="BL154" s="24">
        <v>4</v>
      </c>
      <c r="BM154" s="24">
        <v>4</v>
      </c>
      <c r="BN154" s="24">
        <v>4</v>
      </c>
      <c r="BO154" s="24">
        <v>4</v>
      </c>
      <c r="BP154" s="16" t="s">
        <v>217</v>
      </c>
    </row>
    <row r="155" spans="1:68" x14ac:dyDescent="0.25">
      <c r="A155">
        <v>161</v>
      </c>
      <c r="B155">
        <v>15</v>
      </c>
      <c r="C155" s="1">
        <v>45722.668969907405</v>
      </c>
      <c r="D155" s="22">
        <v>1</v>
      </c>
      <c r="E155" s="22">
        <f>1*(AND(OR(Tulemused!$C$2="*",Tulemused!$C$2=J155),OR(Tulemused!$C$3="*",Tulemused!$C$3=I155),OR(Tulemused!$C$4="*",Tulemused!$C$4=G155),OR(Tulemused!$C$5="*",Tulemused!$C$5=H155),OR(Tulemused!$C$6="*",Tulemused!$C$6=K155)))</f>
        <v>1</v>
      </c>
      <c r="F155" s="2" t="s">
        <v>156</v>
      </c>
      <c r="G155" t="s">
        <v>170</v>
      </c>
      <c r="H155" t="s">
        <v>7</v>
      </c>
      <c r="I155" t="s">
        <v>41</v>
      </c>
      <c r="J155" t="s">
        <v>165</v>
      </c>
      <c r="K155" t="s">
        <v>176</v>
      </c>
      <c r="L155">
        <v>1</v>
      </c>
      <c r="M155" s="24">
        <v>1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1</v>
      </c>
      <c r="U155" s="24">
        <v>0</v>
      </c>
      <c r="V155" s="24">
        <v>0</v>
      </c>
      <c r="W155" s="24">
        <v>0</v>
      </c>
      <c r="X155" s="24">
        <v>0</v>
      </c>
      <c r="Z155" s="24">
        <v>0</v>
      </c>
      <c r="AA155" s="24">
        <v>0</v>
      </c>
      <c r="AB155" s="24">
        <v>1</v>
      </c>
      <c r="AC155" s="24">
        <v>1</v>
      </c>
      <c r="AD155" s="24">
        <v>0</v>
      </c>
      <c r="AE155" s="24">
        <v>0</v>
      </c>
      <c r="AG155" s="24">
        <v>0</v>
      </c>
      <c r="AH155" s="24">
        <v>0</v>
      </c>
      <c r="AI155" s="24">
        <v>0</v>
      </c>
      <c r="AJ155" s="24">
        <v>0</v>
      </c>
      <c r="AK155" s="24">
        <v>0</v>
      </c>
      <c r="AL155" s="24">
        <v>0</v>
      </c>
      <c r="AM155" s="24">
        <v>0</v>
      </c>
      <c r="AN155" s="24">
        <v>0</v>
      </c>
      <c r="AO155" t="s">
        <v>79</v>
      </c>
      <c r="AP155" s="24">
        <v>1</v>
      </c>
      <c r="AQ155" s="24">
        <v>0</v>
      </c>
      <c r="AR155" s="24">
        <v>0</v>
      </c>
      <c r="AS155" s="24">
        <v>0</v>
      </c>
      <c r="AT155" s="24">
        <v>0</v>
      </c>
      <c r="AU155" s="24">
        <v>0</v>
      </c>
      <c r="AW155" s="13">
        <v>1</v>
      </c>
      <c r="AX155" s="13">
        <v>0</v>
      </c>
      <c r="AY155" s="13">
        <v>0</v>
      </c>
      <c r="AZ155" s="13">
        <v>0</v>
      </c>
      <c r="BA155" s="15">
        <v>0</v>
      </c>
      <c r="BB155" s="15">
        <v>0</v>
      </c>
      <c r="BC155" s="15">
        <v>0</v>
      </c>
      <c r="BD155" s="15">
        <v>1</v>
      </c>
      <c r="BE155" s="13">
        <v>1</v>
      </c>
      <c r="BF155" s="13">
        <v>0</v>
      </c>
      <c r="BG155" s="13">
        <v>0</v>
      </c>
      <c r="BH155" s="13">
        <v>0</v>
      </c>
      <c r="BI155" t="s">
        <v>219</v>
      </c>
      <c r="BJ155" s="24">
        <v>4</v>
      </c>
      <c r="BK155" s="24" t="s">
        <v>216</v>
      </c>
      <c r="BL155" s="24">
        <v>2</v>
      </c>
      <c r="BM155" s="24" t="s">
        <v>216</v>
      </c>
      <c r="BN155" s="24" t="s">
        <v>216</v>
      </c>
      <c r="BO155" s="24">
        <v>4</v>
      </c>
      <c r="BP155" s="16" t="s">
        <v>217</v>
      </c>
    </row>
    <row r="156" spans="1:68" x14ac:dyDescent="0.25">
      <c r="A156">
        <v>162</v>
      </c>
      <c r="B156">
        <v>18</v>
      </c>
      <c r="C156" s="1">
        <v>45730.848969907405</v>
      </c>
      <c r="D156" s="22">
        <v>1</v>
      </c>
      <c r="E156" s="22">
        <f>1*(AND(OR(Tulemused!$C$2="*",Tulemused!$C$2=J156),OR(Tulemused!$C$3="*",Tulemused!$C$3=I156),OR(Tulemused!$C$4="*",Tulemused!$C$4=G156),OR(Tulemused!$C$5="*",Tulemused!$C$5=H156),OR(Tulemused!$C$6="*",Tulemused!$C$6=K156)))</f>
        <v>1</v>
      </c>
      <c r="F156" s="2" t="s">
        <v>154</v>
      </c>
      <c r="G156" t="s">
        <v>170</v>
      </c>
      <c r="H156" t="s">
        <v>9</v>
      </c>
      <c r="I156" t="s">
        <v>141</v>
      </c>
      <c r="J156" t="s">
        <v>141</v>
      </c>
      <c r="K156" s="5" t="s">
        <v>180</v>
      </c>
      <c r="L156">
        <v>4</v>
      </c>
      <c r="M156" s="24">
        <v>0</v>
      </c>
      <c r="N156" s="24">
        <v>0</v>
      </c>
      <c r="O156" s="24">
        <v>1</v>
      </c>
      <c r="P156" s="24">
        <v>0</v>
      </c>
      <c r="Q156" s="24">
        <v>0</v>
      </c>
      <c r="R156" s="24">
        <v>1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Z156" s="24">
        <v>1</v>
      </c>
      <c r="AA156" s="24">
        <v>0</v>
      </c>
      <c r="AB156" s="24">
        <v>0</v>
      </c>
      <c r="AC156" s="24">
        <v>0</v>
      </c>
      <c r="AD156" s="24">
        <v>1</v>
      </c>
      <c r="AE156" s="24">
        <v>0</v>
      </c>
      <c r="AG156" s="24">
        <v>1</v>
      </c>
      <c r="AH156" s="24">
        <v>0</v>
      </c>
      <c r="AI156" s="24">
        <v>1</v>
      </c>
      <c r="AJ156" s="24">
        <v>0</v>
      </c>
      <c r="AK156" s="24">
        <v>0</v>
      </c>
      <c r="AL156" s="24">
        <v>0</v>
      </c>
      <c r="AM156" s="24">
        <v>0</v>
      </c>
      <c r="AN156" s="24">
        <v>0</v>
      </c>
      <c r="AO156" t="s">
        <v>80</v>
      </c>
      <c r="AP156" s="24">
        <v>1</v>
      </c>
      <c r="AQ156" s="24">
        <v>0</v>
      </c>
      <c r="AR156" s="24">
        <v>0</v>
      </c>
      <c r="AS156" s="24">
        <v>0</v>
      </c>
      <c r="AT156" s="24">
        <v>0</v>
      </c>
      <c r="AU156" s="24">
        <v>0</v>
      </c>
      <c r="AW156" s="13">
        <v>1</v>
      </c>
      <c r="AX156" s="13">
        <v>0</v>
      </c>
      <c r="AY156" s="13">
        <v>0</v>
      </c>
      <c r="AZ156" s="13">
        <v>0</v>
      </c>
      <c r="BA156" s="15">
        <v>0</v>
      </c>
      <c r="BB156" s="15">
        <v>0</v>
      </c>
      <c r="BC156" s="15">
        <v>0</v>
      </c>
      <c r="BD156" s="15">
        <v>1</v>
      </c>
      <c r="BE156" s="13">
        <v>0</v>
      </c>
      <c r="BF156" s="13">
        <v>0</v>
      </c>
      <c r="BG156" s="13">
        <v>0</v>
      </c>
      <c r="BH156" s="13">
        <v>1</v>
      </c>
      <c r="BI156" t="s">
        <v>218</v>
      </c>
      <c r="BJ156" s="24" t="s">
        <v>216</v>
      </c>
      <c r="BK156" s="24" t="s">
        <v>216</v>
      </c>
      <c r="BL156" s="24">
        <v>4</v>
      </c>
      <c r="BM156" s="24">
        <v>4</v>
      </c>
      <c r="BN156" s="24" t="s">
        <v>216</v>
      </c>
      <c r="BO156" s="24" t="s">
        <v>216</v>
      </c>
      <c r="BP156" s="16" t="s">
        <v>217</v>
      </c>
    </row>
    <row r="157" spans="1:68" x14ac:dyDescent="0.25">
      <c r="A157">
        <v>163</v>
      </c>
      <c r="B157">
        <v>19</v>
      </c>
      <c r="C157" s="1">
        <v>45730.856898148151</v>
      </c>
      <c r="D157" s="22">
        <v>1</v>
      </c>
      <c r="E157" s="22">
        <f>1*(AND(OR(Tulemused!$C$2="*",Tulemused!$C$2=J157),OR(Tulemused!$C$3="*",Tulemused!$C$3=I157),OR(Tulemused!$C$4="*",Tulemused!$C$4=G157),OR(Tulemused!$C$5="*",Tulemused!$C$5=H157),OR(Tulemused!$C$6="*",Tulemused!$C$6=K157)))</f>
        <v>1</v>
      </c>
      <c r="F157" s="2" t="s">
        <v>154</v>
      </c>
      <c r="G157" t="s">
        <v>171</v>
      </c>
      <c r="H157" t="s">
        <v>7</v>
      </c>
      <c r="I157" t="s">
        <v>141</v>
      </c>
      <c r="J157" t="s">
        <v>141</v>
      </c>
      <c r="K157" s="5" t="s">
        <v>179</v>
      </c>
      <c r="L157">
        <v>2</v>
      </c>
      <c r="M157" s="24">
        <v>0</v>
      </c>
      <c r="N157" s="24">
        <v>1</v>
      </c>
      <c r="O157" s="24">
        <v>0</v>
      </c>
      <c r="P157" s="24">
        <v>0</v>
      </c>
      <c r="Q157" s="24">
        <v>0</v>
      </c>
      <c r="R157" s="24">
        <v>1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t="s">
        <v>73</v>
      </c>
      <c r="Z157" s="24">
        <v>1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G157" s="24">
        <v>1</v>
      </c>
      <c r="AH157" s="24">
        <v>0</v>
      </c>
      <c r="AI157" s="24">
        <v>0</v>
      </c>
      <c r="AJ157" s="24">
        <v>1</v>
      </c>
      <c r="AK157" s="24">
        <v>0</v>
      </c>
      <c r="AL157" s="24">
        <v>0</v>
      </c>
      <c r="AM157" s="24">
        <v>0</v>
      </c>
      <c r="AN157" s="24">
        <v>0</v>
      </c>
      <c r="AP157" s="24">
        <v>1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W157" s="13">
        <v>1</v>
      </c>
      <c r="AX157" s="13">
        <v>0</v>
      </c>
      <c r="AY157" s="13">
        <v>0</v>
      </c>
      <c r="AZ157" s="13">
        <v>0</v>
      </c>
      <c r="BA157" s="15">
        <v>1</v>
      </c>
      <c r="BB157" s="15">
        <v>0</v>
      </c>
      <c r="BC157" s="15">
        <v>0</v>
      </c>
      <c r="BD157" s="15">
        <v>0</v>
      </c>
      <c r="BE157" s="13">
        <v>0</v>
      </c>
      <c r="BF157" s="13">
        <v>0</v>
      </c>
      <c r="BG157" s="13">
        <v>0</v>
      </c>
      <c r="BH157" s="13">
        <v>1</v>
      </c>
      <c r="BI157" t="s">
        <v>218</v>
      </c>
      <c r="BJ157" s="24" t="s">
        <v>216</v>
      </c>
      <c r="BK157" s="24">
        <v>4</v>
      </c>
      <c r="BL157" s="24">
        <v>4</v>
      </c>
      <c r="BM157" s="24">
        <v>4</v>
      </c>
      <c r="BN157" s="24">
        <v>3</v>
      </c>
      <c r="BO157" s="24" t="s">
        <v>216</v>
      </c>
      <c r="BP157" s="16" t="s">
        <v>217</v>
      </c>
    </row>
    <row r="158" spans="1:68" x14ac:dyDescent="0.25">
      <c r="A158">
        <v>164</v>
      </c>
      <c r="B158">
        <v>20</v>
      </c>
      <c r="C158" s="1">
        <v>45730.864398148151</v>
      </c>
      <c r="D158" s="22">
        <v>1</v>
      </c>
      <c r="E158" s="22">
        <f>1*(AND(OR(Tulemused!$C$2="*",Tulemused!$C$2=J158),OR(Tulemused!$C$3="*",Tulemused!$C$3=I158),OR(Tulemused!$C$4="*",Tulemused!$C$4=G158),OR(Tulemused!$C$5="*",Tulemused!$C$5=H158),OR(Tulemused!$C$6="*",Tulemused!$C$6=K158)))</f>
        <v>1</v>
      </c>
      <c r="F158" s="2" t="s">
        <v>154</v>
      </c>
      <c r="G158" t="s">
        <v>170</v>
      </c>
      <c r="H158" t="s">
        <v>7</v>
      </c>
      <c r="I158" t="s">
        <v>141</v>
      </c>
      <c r="J158" t="s">
        <v>141</v>
      </c>
      <c r="K158" s="5" t="s">
        <v>180</v>
      </c>
      <c r="L158">
        <v>3</v>
      </c>
      <c r="M158" s="24">
        <v>0</v>
      </c>
      <c r="N158" s="24">
        <v>0</v>
      </c>
      <c r="O158" s="24">
        <v>0</v>
      </c>
      <c r="P158" s="24">
        <v>0</v>
      </c>
      <c r="Q158" s="24">
        <v>1</v>
      </c>
      <c r="R158" s="24">
        <v>1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Z158" s="24">
        <v>1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G158" s="24">
        <v>0</v>
      </c>
      <c r="AH158" s="24">
        <v>0</v>
      </c>
      <c r="AI158" s="24">
        <v>1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  <c r="AU158" s="24">
        <v>0</v>
      </c>
      <c r="AV158" t="s">
        <v>81</v>
      </c>
      <c r="AW158" s="13">
        <v>1</v>
      </c>
      <c r="AX158" s="13">
        <v>0</v>
      </c>
      <c r="AY158" s="13">
        <v>0</v>
      </c>
      <c r="AZ158" s="13">
        <v>0</v>
      </c>
      <c r="BA158" s="15">
        <v>0</v>
      </c>
      <c r="BB158" s="15">
        <v>0</v>
      </c>
      <c r="BC158" s="15">
        <v>0</v>
      </c>
      <c r="BD158" s="15">
        <v>1</v>
      </c>
      <c r="BE158" s="13">
        <v>0</v>
      </c>
      <c r="BF158" s="13">
        <v>0</v>
      </c>
      <c r="BG158" s="13">
        <v>0</v>
      </c>
      <c r="BH158" s="13">
        <v>1</v>
      </c>
      <c r="BI158" t="s">
        <v>218</v>
      </c>
      <c r="BJ158" s="24">
        <v>4</v>
      </c>
      <c r="BK158" s="24" t="s">
        <v>216</v>
      </c>
      <c r="BL158" s="24">
        <v>4</v>
      </c>
      <c r="BM158" s="24" t="s">
        <v>216</v>
      </c>
      <c r="BN158" s="24">
        <v>4</v>
      </c>
      <c r="BO158" s="24" t="s">
        <v>216</v>
      </c>
      <c r="BP158" s="16" t="s">
        <v>217</v>
      </c>
    </row>
    <row r="159" spans="1:68" x14ac:dyDescent="0.25">
      <c r="A159">
        <v>165</v>
      </c>
      <c r="B159">
        <v>22</v>
      </c>
      <c r="C159" s="1">
        <v>45730.869629629633</v>
      </c>
      <c r="D159" s="22">
        <v>1</v>
      </c>
      <c r="E159" s="22">
        <f>1*(AND(OR(Tulemused!$C$2="*",Tulemused!$C$2=J159),OR(Tulemused!$C$3="*",Tulemused!$C$3=I159),OR(Tulemused!$C$4="*",Tulemused!$C$4=G159),OR(Tulemused!$C$5="*",Tulemused!$C$5=H159),OR(Tulemused!$C$6="*",Tulemused!$C$6=K159)))</f>
        <v>1</v>
      </c>
      <c r="F159" s="2" t="s">
        <v>154</v>
      </c>
      <c r="G159" t="s">
        <v>171</v>
      </c>
      <c r="H159" t="s">
        <v>9</v>
      </c>
      <c r="I159" t="s">
        <v>141</v>
      </c>
      <c r="J159" t="s">
        <v>141</v>
      </c>
      <c r="K159" s="5" t="s">
        <v>180</v>
      </c>
      <c r="L159">
        <v>3</v>
      </c>
      <c r="M159" s="24">
        <v>0</v>
      </c>
      <c r="N159" s="24">
        <v>1</v>
      </c>
      <c r="O159" s="24">
        <v>0</v>
      </c>
      <c r="P159" s="24">
        <v>0</v>
      </c>
      <c r="Q159" s="24">
        <v>0</v>
      </c>
      <c r="R159" s="24">
        <v>1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Z159" s="24">
        <v>1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G159" s="24">
        <v>1</v>
      </c>
      <c r="AH159" s="24">
        <v>0</v>
      </c>
      <c r="AI159" s="24">
        <v>1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1</v>
      </c>
      <c r="AU159" s="24">
        <v>0</v>
      </c>
      <c r="AW159" s="13">
        <v>1</v>
      </c>
      <c r="AX159" s="13">
        <v>0</v>
      </c>
      <c r="AY159" s="13">
        <v>0</v>
      </c>
      <c r="AZ159" s="13">
        <v>0</v>
      </c>
      <c r="BA159" s="15">
        <v>0</v>
      </c>
      <c r="BB159" s="15">
        <v>0</v>
      </c>
      <c r="BC159" s="15">
        <v>0</v>
      </c>
      <c r="BD159" s="15">
        <v>1</v>
      </c>
      <c r="BE159" s="13">
        <v>0</v>
      </c>
      <c r="BF159" s="13">
        <v>0</v>
      </c>
      <c r="BG159" s="13">
        <v>0</v>
      </c>
      <c r="BH159" s="13">
        <v>1</v>
      </c>
      <c r="BI159" t="s">
        <v>218</v>
      </c>
      <c r="BJ159" s="24" t="s">
        <v>216</v>
      </c>
      <c r="BK159" s="24" t="s">
        <v>216</v>
      </c>
      <c r="BL159" s="24" t="s">
        <v>216</v>
      </c>
      <c r="BM159" s="24" t="s">
        <v>216</v>
      </c>
      <c r="BN159" s="24" t="s">
        <v>216</v>
      </c>
      <c r="BO159" s="24" t="s">
        <v>216</v>
      </c>
      <c r="BP159" s="16" t="s">
        <v>217</v>
      </c>
    </row>
    <row r="160" spans="1:68" x14ac:dyDescent="0.25">
      <c r="A160">
        <v>166</v>
      </c>
      <c r="B160">
        <v>24</v>
      </c>
      <c r="C160" s="1">
        <v>45730.874988425923</v>
      </c>
      <c r="D160" s="22">
        <v>1</v>
      </c>
      <c r="E160" s="22">
        <f>1*(AND(OR(Tulemused!$C$2="*",Tulemused!$C$2=J160),OR(Tulemused!$C$3="*",Tulemused!$C$3=I160),OR(Tulemused!$C$4="*",Tulemused!$C$4=G160),OR(Tulemused!$C$5="*",Tulemused!$C$5=H160),OR(Tulemused!$C$6="*",Tulemused!$C$6=K160)))</f>
        <v>1</v>
      </c>
      <c r="F160" s="2" t="s">
        <v>154</v>
      </c>
      <c r="G160" t="s">
        <v>171</v>
      </c>
      <c r="H160" t="s">
        <v>7</v>
      </c>
      <c r="I160" t="s">
        <v>141</v>
      </c>
      <c r="J160" t="s">
        <v>141</v>
      </c>
      <c r="K160" s="5" t="s">
        <v>180</v>
      </c>
      <c r="L160">
        <v>2</v>
      </c>
      <c r="M160" s="24">
        <v>0</v>
      </c>
      <c r="N160" s="24">
        <v>0</v>
      </c>
      <c r="O160" s="24">
        <v>0</v>
      </c>
      <c r="P160" s="24">
        <v>0</v>
      </c>
      <c r="Q160" s="24">
        <v>1</v>
      </c>
      <c r="R160" s="24">
        <v>1</v>
      </c>
      <c r="S160" s="24">
        <v>0</v>
      </c>
      <c r="T160" s="24">
        <v>0</v>
      </c>
      <c r="U160" s="24">
        <v>0</v>
      </c>
      <c r="V160" s="24">
        <v>1</v>
      </c>
      <c r="W160" s="24">
        <v>0</v>
      </c>
      <c r="X160" s="24">
        <v>0</v>
      </c>
      <c r="Z160" s="24">
        <v>1</v>
      </c>
      <c r="AA160" s="24">
        <v>1</v>
      </c>
      <c r="AB160" s="24">
        <v>1</v>
      </c>
      <c r="AC160" s="24">
        <v>0</v>
      </c>
      <c r="AD160" s="24">
        <v>1</v>
      </c>
      <c r="AE160" s="24">
        <v>0</v>
      </c>
      <c r="AG160" s="24">
        <v>0</v>
      </c>
      <c r="AH160" s="24">
        <v>0</v>
      </c>
      <c r="AI160" s="24">
        <v>1</v>
      </c>
      <c r="AJ160" s="24">
        <v>0</v>
      </c>
      <c r="AK160" s="24">
        <v>0</v>
      </c>
      <c r="AL160" s="24">
        <v>0</v>
      </c>
      <c r="AM160" s="24">
        <v>1</v>
      </c>
      <c r="AN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1</v>
      </c>
      <c r="AU160" s="24">
        <v>0</v>
      </c>
      <c r="AW160" s="13">
        <v>0</v>
      </c>
      <c r="AX160" s="13">
        <v>0</v>
      </c>
      <c r="AY160" s="13">
        <v>0</v>
      </c>
      <c r="AZ160" s="13">
        <v>1</v>
      </c>
      <c r="BA160" s="15">
        <v>0</v>
      </c>
      <c r="BB160" s="15">
        <v>0</v>
      </c>
      <c r="BC160" s="15">
        <v>0</v>
      </c>
      <c r="BD160" s="15">
        <v>1</v>
      </c>
      <c r="BE160" s="13">
        <v>0</v>
      </c>
      <c r="BF160" s="13">
        <v>0</v>
      </c>
      <c r="BG160" s="13">
        <v>0</v>
      </c>
      <c r="BH160" s="13">
        <v>1</v>
      </c>
      <c r="BI160" t="s">
        <v>218</v>
      </c>
      <c r="BJ160" s="24" t="s">
        <v>216</v>
      </c>
      <c r="BK160" s="24" t="s">
        <v>216</v>
      </c>
      <c r="BL160" s="24">
        <v>4</v>
      </c>
      <c r="BM160" s="24">
        <v>4</v>
      </c>
      <c r="BN160" s="24">
        <v>4</v>
      </c>
      <c r="BO160" s="24">
        <v>4</v>
      </c>
      <c r="BP160" s="16" t="s">
        <v>217</v>
      </c>
    </row>
    <row r="161" spans="1:68" x14ac:dyDescent="0.25">
      <c r="A161">
        <v>167</v>
      </c>
      <c r="B161">
        <v>25</v>
      </c>
      <c r="C161" s="1">
        <v>45731.892233796294</v>
      </c>
      <c r="D161" s="22">
        <v>1</v>
      </c>
      <c r="E161" s="22">
        <f>1*(AND(OR(Tulemused!$C$2="*",Tulemused!$C$2=J161),OR(Tulemused!$C$3="*",Tulemused!$C$3=I161),OR(Tulemused!$C$4="*",Tulemused!$C$4=G161),OR(Tulemused!$C$5="*",Tulemused!$C$5=H161),OR(Tulemused!$C$6="*",Tulemused!$C$6=K161)))</f>
        <v>1</v>
      </c>
      <c r="F161" s="2" t="s">
        <v>158</v>
      </c>
      <c r="G161" t="s">
        <v>171</v>
      </c>
      <c r="H161" t="s">
        <v>9</v>
      </c>
      <c r="I161" t="s">
        <v>141</v>
      </c>
      <c r="J161" t="s">
        <v>141</v>
      </c>
      <c r="K161" s="5" t="s">
        <v>180</v>
      </c>
      <c r="L161">
        <v>4</v>
      </c>
      <c r="M161" s="24">
        <v>0</v>
      </c>
      <c r="N161" s="24">
        <v>1</v>
      </c>
      <c r="O161" s="24">
        <v>0</v>
      </c>
      <c r="P161" s="24">
        <v>0</v>
      </c>
      <c r="Q161" s="24">
        <v>0</v>
      </c>
      <c r="R161" s="24">
        <v>1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Z161" s="24">
        <v>0</v>
      </c>
      <c r="AA161" s="24">
        <v>1</v>
      </c>
      <c r="AB161" s="24">
        <v>0</v>
      </c>
      <c r="AC161" s="24">
        <v>0</v>
      </c>
      <c r="AD161" s="24">
        <v>0</v>
      </c>
      <c r="AE161" s="24">
        <v>0</v>
      </c>
      <c r="AG161" s="24">
        <v>0</v>
      </c>
      <c r="AH161" s="24">
        <v>0</v>
      </c>
      <c r="AI161" s="24">
        <v>1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P161" s="24">
        <v>1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W161" s="13">
        <v>0</v>
      </c>
      <c r="AX161" s="13">
        <v>0</v>
      </c>
      <c r="AY161" s="13">
        <v>0</v>
      </c>
      <c r="AZ161" s="13">
        <v>1</v>
      </c>
      <c r="BA161" s="15">
        <v>0</v>
      </c>
      <c r="BB161" s="15">
        <v>0</v>
      </c>
      <c r="BC161" s="15">
        <v>0</v>
      </c>
      <c r="BD161" s="15">
        <v>1</v>
      </c>
      <c r="BE161" s="13">
        <v>0</v>
      </c>
      <c r="BF161" s="13">
        <v>0</v>
      </c>
      <c r="BG161" s="13">
        <v>0</v>
      </c>
      <c r="BH161" s="13">
        <v>1</v>
      </c>
      <c r="BI161" t="s">
        <v>218</v>
      </c>
      <c r="BJ161" s="24" t="s">
        <v>216</v>
      </c>
      <c r="BK161" s="24" t="s">
        <v>216</v>
      </c>
      <c r="BL161" s="24" t="s">
        <v>216</v>
      </c>
      <c r="BM161" s="24" t="s">
        <v>216</v>
      </c>
      <c r="BN161" s="24">
        <v>4</v>
      </c>
      <c r="BO161" s="24" t="s">
        <v>216</v>
      </c>
      <c r="BP161" s="16" t="s">
        <v>217</v>
      </c>
    </row>
    <row r="162" spans="1:68" x14ac:dyDescent="0.25">
      <c r="A162">
        <v>168</v>
      </c>
      <c r="B162">
        <v>28</v>
      </c>
      <c r="C162" s="1">
        <v>45733.492002314815</v>
      </c>
      <c r="D162" s="22">
        <v>1</v>
      </c>
      <c r="E162" s="22">
        <f>1*(AND(OR(Tulemused!$C$2="*",Tulemused!$C$2=J162),OR(Tulemused!$C$3="*",Tulemused!$C$3=I162),OR(Tulemused!$C$4="*",Tulemused!$C$4=G162),OR(Tulemused!$C$5="*",Tulemused!$C$5=H162),OR(Tulemused!$C$6="*",Tulemused!$C$6=K162)))</f>
        <v>1</v>
      </c>
      <c r="F162" s="2" t="s">
        <v>157</v>
      </c>
      <c r="G162" t="s">
        <v>170</v>
      </c>
      <c r="H162" t="s">
        <v>9</v>
      </c>
      <c r="I162" t="s">
        <v>141</v>
      </c>
      <c r="J162" t="s">
        <v>141</v>
      </c>
      <c r="K162" s="5" t="s">
        <v>180</v>
      </c>
      <c r="L162">
        <v>3</v>
      </c>
      <c r="M162" s="24">
        <v>0</v>
      </c>
      <c r="N162" s="24">
        <v>0</v>
      </c>
      <c r="O162" s="24">
        <v>0</v>
      </c>
      <c r="P162" s="24">
        <v>1</v>
      </c>
      <c r="Q162" s="24">
        <v>0</v>
      </c>
      <c r="R162" s="24">
        <v>1</v>
      </c>
      <c r="S162" s="24">
        <v>0</v>
      </c>
      <c r="T162" s="24">
        <v>0</v>
      </c>
      <c r="U162" s="24">
        <v>0</v>
      </c>
      <c r="V162" s="24">
        <v>0</v>
      </c>
      <c r="W162" s="24">
        <v>1</v>
      </c>
      <c r="X162" s="24">
        <v>0</v>
      </c>
      <c r="Z162" s="24">
        <v>1</v>
      </c>
      <c r="AA162" s="24">
        <v>0</v>
      </c>
      <c r="AB162" s="24">
        <v>1</v>
      </c>
      <c r="AC162" s="24">
        <v>0</v>
      </c>
      <c r="AD162" s="24">
        <v>0</v>
      </c>
      <c r="AE162" s="24">
        <v>0</v>
      </c>
      <c r="AG162" s="24">
        <v>1</v>
      </c>
      <c r="AH162" s="24">
        <v>0</v>
      </c>
      <c r="AI162" s="24">
        <v>1</v>
      </c>
      <c r="AJ162" s="24">
        <v>1</v>
      </c>
      <c r="AK162" s="24">
        <v>0</v>
      </c>
      <c r="AL162" s="24">
        <v>1</v>
      </c>
      <c r="AM162" s="24">
        <v>0</v>
      </c>
      <c r="AN162" s="24">
        <v>0</v>
      </c>
      <c r="AP162" s="24">
        <v>1</v>
      </c>
      <c r="AQ162" s="24">
        <v>0</v>
      </c>
      <c r="AR162" s="24">
        <v>1</v>
      </c>
      <c r="AS162" s="24">
        <v>0</v>
      </c>
      <c r="AT162" s="24">
        <v>1</v>
      </c>
      <c r="AU162" s="24">
        <v>0</v>
      </c>
      <c r="AW162" s="13">
        <v>1</v>
      </c>
      <c r="AX162" s="13">
        <v>0</v>
      </c>
      <c r="AY162" s="13">
        <v>0</v>
      </c>
      <c r="AZ162" s="13">
        <v>0</v>
      </c>
      <c r="BA162" s="15">
        <v>0</v>
      </c>
      <c r="BB162" s="15">
        <v>0</v>
      </c>
      <c r="BC162" s="15">
        <v>0</v>
      </c>
      <c r="BD162" s="15">
        <v>1</v>
      </c>
      <c r="BE162" s="13">
        <v>0</v>
      </c>
      <c r="BF162" s="13">
        <v>0</v>
      </c>
      <c r="BG162" s="13">
        <v>0</v>
      </c>
      <c r="BH162" s="13">
        <v>1</v>
      </c>
      <c r="BI162" t="s">
        <v>218</v>
      </c>
      <c r="BJ162" s="24" t="s">
        <v>216</v>
      </c>
      <c r="BK162" s="24">
        <v>4</v>
      </c>
      <c r="BL162" s="24">
        <v>4</v>
      </c>
      <c r="BM162" s="24">
        <v>4</v>
      </c>
      <c r="BN162" s="24">
        <v>4</v>
      </c>
      <c r="BO162" s="24" t="s">
        <v>216</v>
      </c>
      <c r="BP162" s="16" t="s">
        <v>217</v>
      </c>
    </row>
    <row r="163" spans="1:68" x14ac:dyDescent="0.25">
      <c r="A163">
        <v>169</v>
      </c>
      <c r="B163">
        <v>29</v>
      </c>
      <c r="C163" s="1">
        <v>45733.496759259258</v>
      </c>
      <c r="D163" s="22">
        <v>1</v>
      </c>
      <c r="E163" s="22">
        <f>1*(AND(OR(Tulemused!$C$2="*",Tulemused!$C$2=J163),OR(Tulemused!$C$3="*",Tulemused!$C$3=I163),OR(Tulemused!$C$4="*",Tulemused!$C$4=G163),OR(Tulemused!$C$5="*",Tulemused!$C$5=H163),OR(Tulemused!$C$6="*",Tulemused!$C$6=K163)))</f>
        <v>1</v>
      </c>
      <c r="F163" s="2" t="s">
        <v>157</v>
      </c>
      <c r="G163" t="s">
        <v>171</v>
      </c>
      <c r="H163" t="s">
        <v>9</v>
      </c>
      <c r="I163" t="s">
        <v>141</v>
      </c>
      <c r="J163" t="s">
        <v>141</v>
      </c>
      <c r="K163" s="5" t="s">
        <v>180</v>
      </c>
      <c r="L163">
        <v>3</v>
      </c>
      <c r="M163" s="24">
        <v>0</v>
      </c>
      <c r="N163" s="24">
        <v>0</v>
      </c>
      <c r="O163" s="24">
        <v>1</v>
      </c>
      <c r="P163" s="24">
        <v>0</v>
      </c>
      <c r="Q163" s="24">
        <v>0</v>
      </c>
      <c r="R163" s="24">
        <v>1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Z163" s="24">
        <v>1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G163" s="24">
        <v>1</v>
      </c>
      <c r="AH163" s="24">
        <v>0</v>
      </c>
      <c r="AI163" s="24">
        <v>1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P163" s="24">
        <v>1</v>
      </c>
      <c r="AQ163" s="24">
        <v>0</v>
      </c>
      <c r="AR163" s="24">
        <v>1</v>
      </c>
      <c r="AS163" s="24">
        <v>0</v>
      </c>
      <c r="AT163" s="24">
        <v>0</v>
      </c>
      <c r="AU163" s="24">
        <v>0</v>
      </c>
      <c r="AW163" s="13">
        <v>0</v>
      </c>
      <c r="AX163" s="13">
        <v>0</v>
      </c>
      <c r="AY163" s="13">
        <v>0</v>
      </c>
      <c r="AZ163" s="13">
        <v>1</v>
      </c>
      <c r="BA163" s="15">
        <v>0</v>
      </c>
      <c r="BB163" s="15">
        <v>0</v>
      </c>
      <c r="BC163" s="15">
        <v>0</v>
      </c>
      <c r="BD163" s="15">
        <v>1</v>
      </c>
      <c r="BE163" s="13">
        <v>0</v>
      </c>
      <c r="BF163" s="13">
        <v>0</v>
      </c>
      <c r="BG163" s="13">
        <v>0</v>
      </c>
      <c r="BH163" s="13">
        <v>1</v>
      </c>
      <c r="BI163" t="s">
        <v>218</v>
      </c>
      <c r="BJ163" s="24" t="s">
        <v>216</v>
      </c>
      <c r="BK163" s="24" t="s">
        <v>216</v>
      </c>
      <c r="BL163" s="24" t="s">
        <v>216</v>
      </c>
      <c r="BM163" s="24">
        <v>4</v>
      </c>
      <c r="BN163" s="24">
        <v>4</v>
      </c>
      <c r="BO163" s="24" t="s">
        <v>216</v>
      </c>
      <c r="BP163" s="16" t="s">
        <v>217</v>
      </c>
    </row>
    <row r="164" spans="1:68" x14ac:dyDescent="0.25">
      <c r="A164">
        <v>170</v>
      </c>
      <c r="B164">
        <v>30</v>
      </c>
      <c r="C164" s="1">
        <v>45733.502442129633</v>
      </c>
      <c r="D164" s="22">
        <v>1</v>
      </c>
      <c r="E164" s="22">
        <f>1*(AND(OR(Tulemused!$C$2="*",Tulemused!$C$2=J164),OR(Tulemused!$C$3="*",Tulemused!$C$3=I164),OR(Tulemused!$C$4="*",Tulemused!$C$4=G164),OR(Tulemused!$C$5="*",Tulemused!$C$5=H164),OR(Tulemused!$C$6="*",Tulemused!$C$6=K164)))</f>
        <v>1</v>
      </c>
      <c r="F164" s="2" t="s">
        <v>157</v>
      </c>
      <c r="G164" t="s">
        <v>171</v>
      </c>
      <c r="H164" t="s">
        <v>7</v>
      </c>
      <c r="I164" t="s">
        <v>141</v>
      </c>
      <c r="J164" t="s">
        <v>141</v>
      </c>
      <c r="K164" s="5" t="s">
        <v>180</v>
      </c>
      <c r="L164">
        <v>4</v>
      </c>
      <c r="M164" s="24">
        <v>0</v>
      </c>
      <c r="N164" s="24">
        <v>1</v>
      </c>
      <c r="O164" s="24">
        <v>0</v>
      </c>
      <c r="P164" s="24">
        <v>0</v>
      </c>
      <c r="Q164" s="24">
        <v>0</v>
      </c>
      <c r="R164" s="24">
        <v>1</v>
      </c>
      <c r="S164" s="24">
        <v>1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Z164" s="24">
        <v>1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G164" s="24">
        <v>1</v>
      </c>
      <c r="AH164" s="24">
        <v>0</v>
      </c>
      <c r="AI164" s="24">
        <v>1</v>
      </c>
      <c r="AJ164" s="24">
        <v>1</v>
      </c>
      <c r="AK164" s="24">
        <v>0</v>
      </c>
      <c r="AL164" s="24">
        <v>0</v>
      </c>
      <c r="AM164" s="24">
        <v>0</v>
      </c>
      <c r="AN164" s="24">
        <v>0</v>
      </c>
      <c r="AP164" s="24">
        <v>1</v>
      </c>
      <c r="AQ164" s="24">
        <v>0</v>
      </c>
      <c r="AR164" s="24">
        <v>0</v>
      </c>
      <c r="AS164" s="24">
        <v>0</v>
      </c>
      <c r="AT164" s="24">
        <v>1</v>
      </c>
      <c r="AU164" s="24">
        <v>0</v>
      </c>
      <c r="AW164" s="13">
        <v>0</v>
      </c>
      <c r="AX164" s="13">
        <v>0</v>
      </c>
      <c r="AY164" s="13">
        <v>0</v>
      </c>
      <c r="AZ164" s="13">
        <v>1</v>
      </c>
      <c r="BA164" s="15">
        <v>0</v>
      </c>
      <c r="BB164" s="15">
        <v>0</v>
      </c>
      <c r="BC164" s="15">
        <v>0</v>
      </c>
      <c r="BD164" s="15">
        <v>1</v>
      </c>
      <c r="BE164" s="13">
        <v>0</v>
      </c>
      <c r="BF164" s="13">
        <v>0</v>
      </c>
      <c r="BG164" s="13">
        <v>0</v>
      </c>
      <c r="BH164" s="13">
        <v>1</v>
      </c>
      <c r="BI164" t="s">
        <v>218</v>
      </c>
      <c r="BJ164" s="24" t="s">
        <v>216</v>
      </c>
      <c r="BK164" s="24" t="s">
        <v>216</v>
      </c>
      <c r="BL164" s="24">
        <v>4</v>
      </c>
      <c r="BM164" s="24">
        <v>4</v>
      </c>
      <c r="BN164" s="24" t="s">
        <v>216</v>
      </c>
      <c r="BO164" s="24" t="s">
        <v>216</v>
      </c>
      <c r="BP164" s="16" t="s">
        <v>217</v>
      </c>
    </row>
    <row r="165" spans="1:68" x14ac:dyDescent="0.25">
      <c r="A165">
        <v>171</v>
      </c>
      <c r="B165">
        <v>32</v>
      </c>
      <c r="C165" s="1">
        <v>45733.659282407411</v>
      </c>
      <c r="D165" s="22">
        <v>1</v>
      </c>
      <c r="E165" s="22">
        <f>1*(AND(OR(Tulemused!$C$2="*",Tulemused!$C$2=J165),OR(Tulemused!$C$3="*",Tulemused!$C$3=I165),OR(Tulemused!$C$4="*",Tulemused!$C$4=G165),OR(Tulemused!$C$5="*",Tulemused!$C$5=H165),OR(Tulemused!$C$6="*",Tulemused!$C$6=K165)))</f>
        <v>1</v>
      </c>
      <c r="F165" s="2" t="s">
        <v>157</v>
      </c>
      <c r="G165" t="s">
        <v>171</v>
      </c>
      <c r="H165" t="s">
        <v>7</v>
      </c>
      <c r="I165" t="s">
        <v>141</v>
      </c>
      <c r="J165" t="s">
        <v>141</v>
      </c>
      <c r="K165" s="5" t="s">
        <v>180</v>
      </c>
      <c r="L165">
        <v>3</v>
      </c>
      <c r="M165" s="24">
        <v>1</v>
      </c>
      <c r="N165" s="24">
        <v>0</v>
      </c>
      <c r="O165" s="24">
        <v>0</v>
      </c>
      <c r="P165" s="24">
        <v>0</v>
      </c>
      <c r="Q165" s="24">
        <v>0</v>
      </c>
      <c r="R165" s="24">
        <v>1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Z165" s="24">
        <v>1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G165" s="24">
        <v>1</v>
      </c>
      <c r="AH165" s="24">
        <v>1</v>
      </c>
      <c r="AI165" s="24">
        <v>1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P165" s="24">
        <v>1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W165" s="13">
        <v>1</v>
      </c>
      <c r="AX165" s="13">
        <v>0</v>
      </c>
      <c r="AY165" s="13">
        <v>0</v>
      </c>
      <c r="AZ165" s="13">
        <v>0</v>
      </c>
      <c r="BA165" s="15">
        <v>0</v>
      </c>
      <c r="BB165" s="15">
        <v>0</v>
      </c>
      <c r="BC165" s="15">
        <v>0</v>
      </c>
      <c r="BD165" s="15">
        <v>1</v>
      </c>
      <c r="BE165" s="13">
        <v>0</v>
      </c>
      <c r="BF165" s="13">
        <v>0</v>
      </c>
      <c r="BG165" s="13">
        <v>0</v>
      </c>
      <c r="BH165" s="13">
        <v>1</v>
      </c>
      <c r="BI165" t="s">
        <v>218</v>
      </c>
      <c r="BJ165" s="24" t="s">
        <v>216</v>
      </c>
      <c r="BK165" s="24">
        <v>4</v>
      </c>
      <c r="BL165" s="24">
        <v>4</v>
      </c>
      <c r="BM165" s="24">
        <v>4</v>
      </c>
      <c r="BN165" s="24">
        <v>4</v>
      </c>
      <c r="BO165" s="24" t="s">
        <v>216</v>
      </c>
      <c r="BP165" s="16" t="s">
        <v>217</v>
      </c>
    </row>
    <row r="166" spans="1:68" x14ac:dyDescent="0.25">
      <c r="A166">
        <v>172</v>
      </c>
      <c r="B166">
        <v>34</v>
      </c>
      <c r="C166" s="1">
        <v>45733.665023148147</v>
      </c>
      <c r="D166" s="22">
        <v>1</v>
      </c>
      <c r="E166" s="22">
        <f>1*(AND(OR(Tulemused!$C$2="*",Tulemused!$C$2=J166),OR(Tulemused!$C$3="*",Tulemused!$C$3=I166),OR(Tulemused!$C$4="*",Tulemused!$C$4=G166),OR(Tulemused!$C$5="*",Tulemused!$C$5=H166),OR(Tulemused!$C$6="*",Tulemused!$C$6=K166)))</f>
        <v>1</v>
      </c>
      <c r="F166" s="2" t="s">
        <v>157</v>
      </c>
      <c r="G166" t="s">
        <v>170</v>
      </c>
      <c r="H166" t="s">
        <v>26</v>
      </c>
      <c r="I166" t="s">
        <v>141</v>
      </c>
      <c r="J166" t="s">
        <v>141</v>
      </c>
      <c r="K166" s="5" t="s">
        <v>179</v>
      </c>
      <c r="L166">
        <v>2</v>
      </c>
      <c r="M166" s="24">
        <v>0</v>
      </c>
      <c r="N166" s="24">
        <v>0</v>
      </c>
      <c r="O166" s="24">
        <v>0</v>
      </c>
      <c r="P166" s="24">
        <v>1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1</v>
      </c>
      <c r="W166" s="24">
        <v>0</v>
      </c>
      <c r="X166" s="24">
        <v>0</v>
      </c>
      <c r="Z166" s="24">
        <v>1</v>
      </c>
      <c r="AA166" s="24">
        <v>0</v>
      </c>
      <c r="AB166" s="24">
        <v>0</v>
      </c>
      <c r="AC166" s="24">
        <v>1</v>
      </c>
      <c r="AD166" s="24">
        <v>0</v>
      </c>
      <c r="AE166" s="24">
        <v>0</v>
      </c>
      <c r="AG166" s="24">
        <v>1</v>
      </c>
      <c r="AH166" s="24">
        <v>1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P166" s="24">
        <v>0</v>
      </c>
      <c r="AQ166" s="24">
        <v>0</v>
      </c>
      <c r="AR166" s="24">
        <v>0</v>
      </c>
      <c r="AS166" s="24">
        <v>0</v>
      </c>
      <c r="AT166" s="24">
        <v>1</v>
      </c>
      <c r="AU166" s="24">
        <v>0</v>
      </c>
      <c r="AW166" s="13">
        <v>0</v>
      </c>
      <c r="AX166" s="13">
        <v>0</v>
      </c>
      <c r="AY166" s="13">
        <v>0</v>
      </c>
      <c r="AZ166" s="13">
        <v>1</v>
      </c>
      <c r="BA166" s="15">
        <v>0</v>
      </c>
      <c r="BB166" s="15">
        <v>0</v>
      </c>
      <c r="BC166" s="15">
        <v>0</v>
      </c>
      <c r="BD166" s="15">
        <v>1</v>
      </c>
      <c r="BE166" s="13">
        <v>1</v>
      </c>
      <c r="BF166" s="13">
        <v>0</v>
      </c>
      <c r="BG166" s="13">
        <v>0</v>
      </c>
      <c r="BH166" s="13">
        <v>0</v>
      </c>
      <c r="BI166" t="s">
        <v>8</v>
      </c>
      <c r="BJ166" s="24" t="s">
        <v>216</v>
      </c>
      <c r="BK166" s="24" t="s">
        <v>216</v>
      </c>
      <c r="BL166" s="24">
        <v>4</v>
      </c>
      <c r="BM166" s="24">
        <v>4</v>
      </c>
      <c r="BN166" s="24">
        <v>4</v>
      </c>
      <c r="BO166" s="24">
        <v>4</v>
      </c>
      <c r="BP166" s="16" t="s">
        <v>217</v>
      </c>
    </row>
    <row r="167" spans="1:68" x14ac:dyDescent="0.25">
      <c r="A167">
        <v>173</v>
      </c>
      <c r="B167">
        <v>37</v>
      </c>
      <c r="C167" s="1">
        <v>45733.669131944444</v>
      </c>
      <c r="D167" s="22">
        <v>1</v>
      </c>
      <c r="E167" s="22">
        <f>1*(AND(OR(Tulemused!$C$2="*",Tulemused!$C$2=J167),OR(Tulemused!$C$3="*",Tulemused!$C$3=I167),OR(Tulemused!$C$4="*",Tulemused!$C$4=G167),OR(Tulemused!$C$5="*",Tulemused!$C$5=H167),OR(Tulemused!$C$6="*",Tulemused!$C$6=K167)))</f>
        <v>1</v>
      </c>
      <c r="F167" s="2" t="s">
        <v>157</v>
      </c>
      <c r="G167" t="s">
        <v>171</v>
      </c>
      <c r="H167" t="s">
        <v>7</v>
      </c>
      <c r="I167" t="s">
        <v>141</v>
      </c>
      <c r="J167" t="s">
        <v>141</v>
      </c>
      <c r="K167" s="5" t="s">
        <v>180</v>
      </c>
      <c r="L167">
        <v>3</v>
      </c>
      <c r="M167" s="24">
        <v>0</v>
      </c>
      <c r="N167" s="24">
        <v>1</v>
      </c>
      <c r="O167" s="24">
        <v>0</v>
      </c>
      <c r="P167" s="24">
        <v>0</v>
      </c>
      <c r="Q167" s="24">
        <v>0</v>
      </c>
      <c r="R167" s="24">
        <v>1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Z167" s="24">
        <v>1</v>
      </c>
      <c r="AA167" s="24">
        <v>0</v>
      </c>
      <c r="AB167" s="24">
        <v>1</v>
      </c>
      <c r="AC167" s="24">
        <v>0</v>
      </c>
      <c r="AD167" s="24">
        <v>0</v>
      </c>
      <c r="AE167" s="24">
        <v>0</v>
      </c>
      <c r="AG167" s="24">
        <v>1</v>
      </c>
      <c r="AH167" s="24">
        <v>1</v>
      </c>
      <c r="AI167" s="24">
        <v>1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P167" s="24">
        <v>1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W167" s="13">
        <v>1</v>
      </c>
      <c r="AX167" s="13">
        <v>0</v>
      </c>
      <c r="AY167" s="13">
        <v>0</v>
      </c>
      <c r="AZ167" s="13">
        <v>0</v>
      </c>
      <c r="BA167" s="15">
        <v>0</v>
      </c>
      <c r="BB167" s="15">
        <v>0</v>
      </c>
      <c r="BC167" s="15">
        <v>0</v>
      </c>
      <c r="BD167" s="15">
        <v>1</v>
      </c>
      <c r="BE167" s="13">
        <v>0</v>
      </c>
      <c r="BF167" s="13">
        <v>0</v>
      </c>
      <c r="BG167" s="13">
        <v>0</v>
      </c>
      <c r="BH167" s="13">
        <v>1</v>
      </c>
      <c r="BI167" t="s">
        <v>218</v>
      </c>
      <c r="BJ167" s="24">
        <v>4</v>
      </c>
      <c r="BK167" s="24" t="s">
        <v>216</v>
      </c>
      <c r="BL167" s="24">
        <v>4</v>
      </c>
      <c r="BM167" s="24">
        <v>4</v>
      </c>
      <c r="BN167" s="24">
        <v>3</v>
      </c>
      <c r="BO167" s="24">
        <v>3</v>
      </c>
      <c r="BP167" s="16" t="s">
        <v>217</v>
      </c>
    </row>
    <row r="168" spans="1:68" x14ac:dyDescent="0.25">
      <c r="A168">
        <v>174</v>
      </c>
      <c r="B168">
        <v>40</v>
      </c>
      <c r="C168" s="1">
        <v>45768.628506944442</v>
      </c>
      <c r="D168" s="22">
        <v>1</v>
      </c>
      <c r="E168" s="22">
        <f>1*(AND(OR(Tulemused!$C$2="*",Tulemused!$C$2=J168),OR(Tulemused!$C$3="*",Tulemused!$C$3=I168),OR(Tulemused!$C$4="*",Tulemused!$C$4=G168),OR(Tulemused!$C$5="*",Tulemused!$C$5=H168),OR(Tulemused!$C$6="*",Tulemused!$C$6=K168)))</f>
        <v>1</v>
      </c>
      <c r="F168" s="2" t="s">
        <v>161</v>
      </c>
      <c r="G168" t="s">
        <v>171</v>
      </c>
      <c r="H168" t="s">
        <v>9</v>
      </c>
      <c r="I168" t="s">
        <v>143</v>
      </c>
      <c r="J168" t="s">
        <v>165</v>
      </c>
      <c r="K168" t="s">
        <v>176</v>
      </c>
      <c r="L168">
        <v>1</v>
      </c>
      <c r="M168" s="24">
        <v>1</v>
      </c>
      <c r="N168" s="24">
        <v>0</v>
      </c>
      <c r="O168" s="24">
        <v>0</v>
      </c>
      <c r="P168" s="24">
        <v>0</v>
      </c>
      <c r="Q168" s="24">
        <v>0</v>
      </c>
      <c r="R168" s="24">
        <v>1</v>
      </c>
      <c r="S168" s="24">
        <v>1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Z168" s="24">
        <v>0</v>
      </c>
      <c r="AA168" s="24">
        <v>1</v>
      </c>
      <c r="AB168" s="24">
        <v>1</v>
      </c>
      <c r="AC168" s="24">
        <v>0</v>
      </c>
      <c r="AD168" s="24">
        <v>1</v>
      </c>
      <c r="AE168" s="24">
        <v>0</v>
      </c>
      <c r="AG168" s="24">
        <v>1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1</v>
      </c>
      <c r="AN168" s="24">
        <v>0</v>
      </c>
      <c r="AP168" s="24">
        <v>1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t="s">
        <v>82</v>
      </c>
      <c r="AW168" s="13">
        <v>1</v>
      </c>
      <c r="AX168" s="13">
        <v>0</v>
      </c>
      <c r="AY168" s="13">
        <v>0</v>
      </c>
      <c r="AZ168" s="13">
        <v>0</v>
      </c>
      <c r="BA168" s="15">
        <v>0</v>
      </c>
      <c r="BB168" s="15">
        <v>0</v>
      </c>
      <c r="BC168" s="15">
        <v>0</v>
      </c>
      <c r="BD168" s="15">
        <v>1</v>
      </c>
      <c r="BE168" s="13">
        <v>1</v>
      </c>
      <c r="BF168" s="13">
        <v>0</v>
      </c>
      <c r="BG168" s="13">
        <v>0</v>
      </c>
      <c r="BH168" s="13">
        <v>0</v>
      </c>
      <c r="BI168" t="s">
        <v>8</v>
      </c>
      <c r="BJ168" s="24">
        <v>4</v>
      </c>
      <c r="BK168" s="24">
        <v>4</v>
      </c>
      <c r="BL168" s="24">
        <v>4</v>
      </c>
      <c r="BM168" s="24" t="s">
        <v>216</v>
      </c>
      <c r="BN168" s="24">
        <v>4</v>
      </c>
      <c r="BO168" s="24">
        <v>3</v>
      </c>
      <c r="BP168" s="16" t="s">
        <v>217</v>
      </c>
    </row>
    <row r="169" spans="1:68" x14ac:dyDescent="0.25">
      <c r="A169">
        <v>175</v>
      </c>
      <c r="B169">
        <v>41</v>
      </c>
      <c r="C169" s="1">
        <v>45768.642372685186</v>
      </c>
      <c r="D169" s="22">
        <v>1</v>
      </c>
      <c r="E169" s="22">
        <f>1*(AND(OR(Tulemused!$C$2="*",Tulemused!$C$2=J169),OR(Tulemused!$C$3="*",Tulemused!$C$3=I169),OR(Tulemused!$C$4="*",Tulemused!$C$4=G169),OR(Tulemused!$C$5="*",Tulemused!$C$5=H169),OR(Tulemused!$C$6="*",Tulemused!$C$6=K169)))</f>
        <v>1</v>
      </c>
      <c r="F169" s="2" t="s">
        <v>161</v>
      </c>
      <c r="G169" t="s">
        <v>171</v>
      </c>
      <c r="H169" t="s">
        <v>9</v>
      </c>
      <c r="I169" t="s">
        <v>141</v>
      </c>
      <c r="J169" t="s">
        <v>141</v>
      </c>
      <c r="K169" t="s">
        <v>178</v>
      </c>
      <c r="L169">
        <v>6</v>
      </c>
      <c r="M169" s="24">
        <v>1</v>
      </c>
      <c r="N169" s="24">
        <v>0</v>
      </c>
      <c r="O169" s="24">
        <v>0</v>
      </c>
      <c r="P169" s="24">
        <v>0</v>
      </c>
      <c r="Q169" s="24">
        <v>0</v>
      </c>
      <c r="R169" s="24">
        <v>1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Z169" s="24">
        <v>1</v>
      </c>
      <c r="AA169" s="24">
        <v>1</v>
      </c>
      <c r="AB169" s="24">
        <v>0</v>
      </c>
      <c r="AC169" s="24">
        <v>0</v>
      </c>
      <c r="AD169" s="24">
        <v>0</v>
      </c>
      <c r="AE169" s="24">
        <v>1</v>
      </c>
      <c r="AG169" s="24">
        <v>1</v>
      </c>
      <c r="AH169" s="24">
        <v>0</v>
      </c>
      <c r="AI169" s="24">
        <v>1</v>
      </c>
      <c r="AJ169" s="24">
        <v>1</v>
      </c>
      <c r="AK169" s="24">
        <v>0</v>
      </c>
      <c r="AL169" s="24">
        <v>0</v>
      </c>
      <c r="AM169" s="24">
        <v>0</v>
      </c>
      <c r="AN169" s="24">
        <v>0</v>
      </c>
      <c r="AP169" s="24">
        <v>1</v>
      </c>
      <c r="AQ169" s="24">
        <v>0</v>
      </c>
      <c r="AR169" s="24">
        <v>1</v>
      </c>
      <c r="AS169" s="24">
        <v>0</v>
      </c>
      <c r="AT169" s="24">
        <v>0</v>
      </c>
      <c r="AU169" s="24">
        <v>0</v>
      </c>
      <c r="AW169" s="13">
        <v>1</v>
      </c>
      <c r="AX169" s="13">
        <v>0</v>
      </c>
      <c r="AY169" s="13">
        <v>0</v>
      </c>
      <c r="AZ169" s="13">
        <v>0</v>
      </c>
      <c r="BA169" s="15">
        <v>0</v>
      </c>
      <c r="BB169" s="15">
        <v>0</v>
      </c>
      <c r="BC169" s="15">
        <v>0</v>
      </c>
      <c r="BD169" s="15">
        <v>1</v>
      </c>
      <c r="BE169" s="13">
        <v>0</v>
      </c>
      <c r="BF169" s="13">
        <v>0</v>
      </c>
      <c r="BG169" s="13">
        <v>0</v>
      </c>
      <c r="BH169" s="13">
        <v>1</v>
      </c>
      <c r="BI169" t="s">
        <v>218</v>
      </c>
      <c r="BJ169" s="24" t="s">
        <v>216</v>
      </c>
      <c r="BK169" s="24" t="s">
        <v>216</v>
      </c>
      <c r="BL169" s="24">
        <v>3</v>
      </c>
      <c r="BM169" s="24" t="s">
        <v>216</v>
      </c>
      <c r="BN169" s="24">
        <v>4</v>
      </c>
      <c r="BO169" s="24" t="s">
        <v>216</v>
      </c>
      <c r="BP169" s="16" t="s">
        <v>217</v>
      </c>
    </row>
    <row r="170" spans="1:68" x14ac:dyDescent="0.25">
      <c r="A170">
        <v>176</v>
      </c>
      <c r="B170">
        <v>42</v>
      </c>
      <c r="C170" s="1">
        <v>45781.573182870372</v>
      </c>
      <c r="D170" s="22">
        <v>1</v>
      </c>
      <c r="E170" s="22">
        <f>1*(AND(OR(Tulemused!$C$2="*",Tulemused!$C$2=J170),OR(Tulemused!$C$3="*",Tulemused!$C$3=I170),OR(Tulemused!$C$4="*",Tulemused!$C$4=G170),OR(Tulemused!$C$5="*",Tulemused!$C$5=H170),OR(Tulemused!$C$6="*",Tulemused!$C$6=K170)))</f>
        <v>1</v>
      </c>
      <c r="F170" s="2" t="s">
        <v>157</v>
      </c>
      <c r="G170" t="s">
        <v>170</v>
      </c>
      <c r="H170" t="s">
        <v>9</v>
      </c>
      <c r="I170" t="s">
        <v>137</v>
      </c>
      <c r="J170" s="5" t="s">
        <v>137</v>
      </c>
      <c r="K170" s="5" t="s">
        <v>179</v>
      </c>
      <c r="L170">
        <v>2</v>
      </c>
      <c r="M170" s="24">
        <v>1</v>
      </c>
      <c r="N170" s="24">
        <v>0</v>
      </c>
      <c r="O170" s="24">
        <v>0</v>
      </c>
      <c r="P170" s="24">
        <v>0</v>
      </c>
      <c r="Q170" s="24">
        <v>0</v>
      </c>
      <c r="R170" s="24">
        <v>1</v>
      </c>
      <c r="S170" s="24">
        <v>0</v>
      </c>
      <c r="T170" s="24">
        <v>0</v>
      </c>
      <c r="U170" s="24">
        <v>0</v>
      </c>
      <c r="V170" s="24">
        <v>0</v>
      </c>
      <c r="W170" s="24">
        <v>1</v>
      </c>
      <c r="X170" s="24">
        <v>0</v>
      </c>
      <c r="Z170" s="24">
        <v>1</v>
      </c>
      <c r="AA170" s="24">
        <v>1</v>
      </c>
      <c r="AB170" s="24">
        <v>1</v>
      </c>
      <c r="AC170" s="24">
        <v>0</v>
      </c>
      <c r="AD170" s="24">
        <v>1</v>
      </c>
      <c r="AE170" s="24">
        <v>0</v>
      </c>
      <c r="AG170" s="24">
        <v>1</v>
      </c>
      <c r="AH170" s="24">
        <v>0</v>
      </c>
      <c r="AI170" s="24">
        <v>0</v>
      </c>
      <c r="AJ170" s="24">
        <v>1</v>
      </c>
      <c r="AK170" s="24">
        <v>1</v>
      </c>
      <c r="AL170" s="24">
        <v>1</v>
      </c>
      <c r="AM170" s="24">
        <v>1</v>
      </c>
      <c r="AN170" s="24">
        <v>0</v>
      </c>
      <c r="AP170" s="24">
        <v>1</v>
      </c>
      <c r="AQ170" s="24">
        <v>1</v>
      </c>
      <c r="AR170" s="24">
        <v>0</v>
      </c>
      <c r="AS170" s="24">
        <v>0</v>
      </c>
      <c r="AT170" s="24">
        <v>1</v>
      </c>
      <c r="AU170" s="24">
        <v>0</v>
      </c>
      <c r="AW170" s="13">
        <v>1</v>
      </c>
      <c r="AX170" s="13">
        <v>0</v>
      </c>
      <c r="AY170" s="13">
        <v>0</v>
      </c>
      <c r="AZ170" s="13">
        <v>0</v>
      </c>
      <c r="BA170" s="15">
        <v>0</v>
      </c>
      <c r="BB170" s="15">
        <v>1</v>
      </c>
      <c r="BC170" s="15">
        <v>0</v>
      </c>
      <c r="BD170" s="15">
        <v>0</v>
      </c>
      <c r="BE170" s="13">
        <v>0</v>
      </c>
      <c r="BF170" s="13">
        <v>0</v>
      </c>
      <c r="BG170" s="13">
        <v>0</v>
      </c>
      <c r="BH170" s="13">
        <v>1</v>
      </c>
      <c r="BI170" t="s">
        <v>218</v>
      </c>
      <c r="BJ170" s="24">
        <v>4</v>
      </c>
      <c r="BK170" s="24" t="s">
        <v>216</v>
      </c>
      <c r="BL170" s="24">
        <v>3</v>
      </c>
      <c r="BM170" s="24">
        <v>4</v>
      </c>
      <c r="BN170" s="24">
        <v>4</v>
      </c>
      <c r="BO170" s="24">
        <v>3</v>
      </c>
      <c r="BP170" s="16" t="s">
        <v>217</v>
      </c>
    </row>
    <row r="171" spans="1:68" x14ac:dyDescent="0.25">
      <c r="A171">
        <v>177</v>
      </c>
      <c r="B171">
        <v>43</v>
      </c>
      <c r="C171" s="1">
        <v>45781.575474537036</v>
      </c>
      <c r="D171" s="22">
        <v>1</v>
      </c>
      <c r="E171" s="22">
        <f>1*(AND(OR(Tulemused!$C$2="*",Tulemused!$C$2=J171),OR(Tulemused!$C$3="*",Tulemused!$C$3=I171),OR(Tulemused!$C$4="*",Tulemused!$C$4=G171),OR(Tulemused!$C$5="*",Tulemused!$C$5=H171),OR(Tulemused!$C$6="*",Tulemused!$C$6=K171)))</f>
        <v>1</v>
      </c>
      <c r="F171" s="2" t="s">
        <v>157</v>
      </c>
      <c r="G171" t="s">
        <v>171</v>
      </c>
      <c r="H171" t="s">
        <v>7</v>
      </c>
      <c r="I171" t="s">
        <v>138</v>
      </c>
      <c r="J171" t="s">
        <v>165</v>
      </c>
      <c r="K171" s="5" t="s">
        <v>180</v>
      </c>
      <c r="L171">
        <v>4</v>
      </c>
      <c r="M171" s="24">
        <v>1</v>
      </c>
      <c r="N171" s="24">
        <v>0</v>
      </c>
      <c r="O171" s="24">
        <v>0</v>
      </c>
      <c r="P171" s="24">
        <v>0</v>
      </c>
      <c r="Q171" s="24">
        <v>0</v>
      </c>
      <c r="R171" s="24">
        <v>1</v>
      </c>
      <c r="S171" s="24">
        <v>0</v>
      </c>
      <c r="T171" s="24">
        <v>0</v>
      </c>
      <c r="U171" s="24">
        <v>0</v>
      </c>
      <c r="V171" s="24">
        <v>0</v>
      </c>
      <c r="W171" s="24">
        <v>1</v>
      </c>
      <c r="X171" s="24">
        <v>0</v>
      </c>
      <c r="Z171" s="24">
        <v>1</v>
      </c>
      <c r="AA171" s="24">
        <v>1</v>
      </c>
      <c r="AB171" s="24">
        <v>0</v>
      </c>
      <c r="AC171" s="24">
        <v>0</v>
      </c>
      <c r="AD171" s="24">
        <v>0</v>
      </c>
      <c r="AE171" s="24">
        <v>1</v>
      </c>
      <c r="AG171" s="24">
        <v>1</v>
      </c>
      <c r="AH171" s="24">
        <v>0</v>
      </c>
      <c r="AI171" s="24">
        <v>1</v>
      </c>
      <c r="AJ171" s="24">
        <v>1</v>
      </c>
      <c r="AK171" s="24">
        <v>1</v>
      </c>
      <c r="AL171" s="24">
        <v>0</v>
      </c>
      <c r="AM171" s="24">
        <v>0</v>
      </c>
      <c r="AN171" s="24">
        <v>0</v>
      </c>
      <c r="AP171" s="24">
        <v>1</v>
      </c>
      <c r="AQ171" s="24">
        <v>0</v>
      </c>
      <c r="AR171" s="24">
        <v>0</v>
      </c>
      <c r="AS171" s="24">
        <v>0</v>
      </c>
      <c r="AT171" s="24">
        <v>1</v>
      </c>
      <c r="AU171" s="24">
        <v>0</v>
      </c>
      <c r="AW171" s="13">
        <v>1</v>
      </c>
      <c r="AX171" s="13">
        <v>0</v>
      </c>
      <c r="AY171" s="13">
        <v>0</v>
      </c>
      <c r="AZ171" s="13">
        <v>0</v>
      </c>
      <c r="BA171" s="15">
        <v>0</v>
      </c>
      <c r="BB171" s="15">
        <v>0</v>
      </c>
      <c r="BC171" s="15">
        <v>0</v>
      </c>
      <c r="BD171" s="15">
        <v>1</v>
      </c>
      <c r="BE171" s="13">
        <v>0</v>
      </c>
      <c r="BF171" s="13">
        <v>1</v>
      </c>
      <c r="BG171" s="13">
        <v>0</v>
      </c>
      <c r="BH171" s="13">
        <v>0</v>
      </c>
      <c r="BI171" t="s">
        <v>218</v>
      </c>
      <c r="BJ171" s="24">
        <v>4</v>
      </c>
      <c r="BK171" s="24" t="s">
        <v>216</v>
      </c>
      <c r="BL171" s="24">
        <v>3</v>
      </c>
      <c r="BM171" s="24">
        <v>4</v>
      </c>
      <c r="BN171" s="24">
        <v>4</v>
      </c>
      <c r="BO171" s="24">
        <v>4</v>
      </c>
      <c r="BP171" s="16" t="s">
        <v>217</v>
      </c>
    </row>
    <row r="172" spans="1:68" x14ac:dyDescent="0.25">
      <c r="A172">
        <v>178</v>
      </c>
      <c r="B172">
        <v>44</v>
      </c>
      <c r="C172" s="1">
        <v>45781.577847222223</v>
      </c>
      <c r="D172" s="22">
        <v>1</v>
      </c>
      <c r="E172" s="22">
        <f>1*(AND(OR(Tulemused!$C$2="*",Tulemused!$C$2=J172),OR(Tulemused!$C$3="*",Tulemused!$C$3=I172),OR(Tulemused!$C$4="*",Tulemused!$C$4=G172),OR(Tulemused!$C$5="*",Tulemused!$C$5=H172),OR(Tulemused!$C$6="*",Tulemused!$C$6=K172)))</f>
        <v>1</v>
      </c>
      <c r="F172" s="2" t="s">
        <v>156</v>
      </c>
      <c r="G172" t="s">
        <v>170</v>
      </c>
      <c r="H172" t="s">
        <v>24</v>
      </c>
      <c r="I172" t="s">
        <v>141</v>
      </c>
      <c r="J172" t="s">
        <v>141</v>
      </c>
      <c r="K172" t="s">
        <v>178</v>
      </c>
      <c r="L172">
        <v>3</v>
      </c>
      <c r="M172" s="24">
        <v>0</v>
      </c>
      <c r="N172" s="24">
        <v>1</v>
      </c>
      <c r="O172" s="24">
        <v>0</v>
      </c>
      <c r="P172" s="24">
        <v>0</v>
      </c>
      <c r="Q172" s="24">
        <v>0</v>
      </c>
      <c r="R172" s="24">
        <v>1</v>
      </c>
      <c r="S172" s="24">
        <v>0</v>
      </c>
      <c r="T172" s="24">
        <v>0</v>
      </c>
      <c r="U172" s="24">
        <v>0</v>
      </c>
      <c r="V172" s="24">
        <v>0</v>
      </c>
      <c r="W172" s="24">
        <v>1</v>
      </c>
      <c r="X172" s="24">
        <v>0</v>
      </c>
      <c r="Z172" s="24">
        <v>1</v>
      </c>
      <c r="AA172" s="24">
        <v>1</v>
      </c>
      <c r="AB172" s="24">
        <v>0</v>
      </c>
      <c r="AC172" s="24">
        <v>1</v>
      </c>
      <c r="AD172" s="24">
        <v>0</v>
      </c>
      <c r="AE172" s="24">
        <v>0</v>
      </c>
      <c r="AG172" s="24">
        <v>1</v>
      </c>
      <c r="AH172" s="24">
        <v>0</v>
      </c>
      <c r="AI172" s="24">
        <v>0</v>
      </c>
      <c r="AJ172" s="24">
        <v>0</v>
      </c>
      <c r="AK172" s="24">
        <v>1</v>
      </c>
      <c r="AL172" s="24">
        <v>0</v>
      </c>
      <c r="AM172" s="24">
        <v>0</v>
      </c>
      <c r="AN172" s="24">
        <v>1</v>
      </c>
      <c r="AP172" s="24">
        <v>1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W172" s="13">
        <v>1</v>
      </c>
      <c r="AX172" s="13">
        <v>0</v>
      </c>
      <c r="AY172" s="13">
        <v>0</v>
      </c>
      <c r="AZ172" s="13">
        <v>0</v>
      </c>
      <c r="BA172" s="15">
        <v>0</v>
      </c>
      <c r="BB172" s="15">
        <v>0</v>
      </c>
      <c r="BC172" s="15">
        <v>0</v>
      </c>
      <c r="BD172" s="15">
        <v>1</v>
      </c>
      <c r="BE172" s="13">
        <v>1</v>
      </c>
      <c r="BF172" s="13">
        <v>0</v>
      </c>
      <c r="BG172" s="13">
        <v>0</v>
      </c>
      <c r="BH172" s="13">
        <v>0</v>
      </c>
      <c r="BI172" t="s">
        <v>218</v>
      </c>
      <c r="BJ172" s="24">
        <v>3</v>
      </c>
      <c r="BK172" s="24" t="s">
        <v>216</v>
      </c>
      <c r="BL172" s="24">
        <v>4</v>
      </c>
      <c r="BM172" s="24">
        <v>3</v>
      </c>
      <c r="BN172" s="24">
        <v>4</v>
      </c>
      <c r="BO172" s="24">
        <v>3</v>
      </c>
      <c r="BP172" s="16" t="s">
        <v>217</v>
      </c>
    </row>
    <row r="173" spans="1:68" x14ac:dyDescent="0.25">
      <c r="A173">
        <v>179</v>
      </c>
      <c r="B173">
        <v>45</v>
      </c>
      <c r="C173" s="1">
        <v>45790.684421296297</v>
      </c>
      <c r="D173" s="22">
        <v>1</v>
      </c>
      <c r="E173" s="22">
        <f>1*(AND(OR(Tulemused!$C$2="*",Tulemused!$C$2=J173),OR(Tulemused!$C$3="*",Tulemused!$C$3=I173),OR(Tulemused!$C$4="*",Tulemused!$C$4=G173),OR(Tulemused!$C$5="*",Tulemused!$C$5=H173),OR(Tulemused!$C$6="*",Tulemused!$C$6=K173)))</f>
        <v>1</v>
      </c>
      <c r="F173" s="2" t="s">
        <v>154</v>
      </c>
      <c r="G173" t="s">
        <v>170</v>
      </c>
      <c r="H173" t="s">
        <v>24</v>
      </c>
      <c r="I173" t="s">
        <v>141</v>
      </c>
      <c r="J173" t="s">
        <v>141</v>
      </c>
      <c r="K173" t="s">
        <v>178</v>
      </c>
      <c r="L173">
        <v>3</v>
      </c>
      <c r="M173" s="24">
        <v>0</v>
      </c>
      <c r="N173" s="24">
        <v>0</v>
      </c>
      <c r="O173" s="24">
        <v>0</v>
      </c>
      <c r="P173" s="24">
        <v>0</v>
      </c>
      <c r="Q173" s="24">
        <v>1</v>
      </c>
      <c r="R173" s="24">
        <v>1</v>
      </c>
      <c r="S173" s="24">
        <v>0</v>
      </c>
      <c r="T173" s="24">
        <v>0</v>
      </c>
      <c r="U173" s="24">
        <v>0</v>
      </c>
      <c r="V173" s="24">
        <v>0</v>
      </c>
      <c r="W173" s="24">
        <v>1</v>
      </c>
      <c r="X173" s="24">
        <v>0</v>
      </c>
      <c r="Z173" s="24">
        <v>1</v>
      </c>
      <c r="AA173" s="24">
        <v>0</v>
      </c>
      <c r="AB173" s="24">
        <v>0</v>
      </c>
      <c r="AC173" s="24">
        <v>0</v>
      </c>
      <c r="AD173" s="24">
        <v>1</v>
      </c>
      <c r="AE173" s="24">
        <v>0</v>
      </c>
      <c r="AG173" s="24">
        <v>1</v>
      </c>
      <c r="AH173" s="24">
        <v>0</v>
      </c>
      <c r="AI173" s="24">
        <v>0</v>
      </c>
      <c r="AJ173" s="24">
        <v>0</v>
      </c>
      <c r="AK173" s="24">
        <v>1</v>
      </c>
      <c r="AL173" s="24">
        <v>0</v>
      </c>
      <c r="AM173" s="24">
        <v>0</v>
      </c>
      <c r="AN173" s="24">
        <v>0</v>
      </c>
      <c r="AP173" s="24">
        <v>1</v>
      </c>
      <c r="AQ173" s="24">
        <v>0</v>
      </c>
      <c r="AR173" s="24">
        <v>1</v>
      </c>
      <c r="AS173" s="24">
        <v>0</v>
      </c>
      <c r="AT173" s="24">
        <v>1</v>
      </c>
      <c r="AU173" s="24">
        <v>0</v>
      </c>
      <c r="AW173" s="13">
        <v>0</v>
      </c>
      <c r="AX173" s="13">
        <v>0</v>
      </c>
      <c r="AY173" s="13">
        <v>0</v>
      </c>
      <c r="AZ173" s="13">
        <v>1</v>
      </c>
      <c r="BA173" s="15">
        <v>0</v>
      </c>
      <c r="BB173" s="15">
        <v>0</v>
      </c>
      <c r="BC173" s="15">
        <v>0</v>
      </c>
      <c r="BD173" s="15">
        <v>1</v>
      </c>
      <c r="BE173" s="13">
        <v>0</v>
      </c>
      <c r="BF173" s="13">
        <v>0</v>
      </c>
      <c r="BG173" s="13">
        <v>0</v>
      </c>
      <c r="BH173" s="13">
        <v>1</v>
      </c>
      <c r="BI173" t="s">
        <v>218</v>
      </c>
      <c r="BJ173" s="24" t="s">
        <v>216</v>
      </c>
      <c r="BK173" s="24" t="s">
        <v>216</v>
      </c>
      <c r="BL173" s="24">
        <v>4</v>
      </c>
      <c r="BM173" s="24" t="s">
        <v>216</v>
      </c>
      <c r="BN173" s="24" t="s">
        <v>216</v>
      </c>
      <c r="BO173" s="24" t="s">
        <v>216</v>
      </c>
      <c r="BP173" s="16" t="s">
        <v>217</v>
      </c>
    </row>
  </sheetData>
  <autoFilter ref="A4:BP173" xr:uid="{208951B4-17E9-443E-8AC7-7BD91F3B9E8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7483-B649-40E1-84D7-6044E033189A}">
  <dimension ref="A1:S33"/>
  <sheetViews>
    <sheetView workbookViewId="0">
      <selection activeCell="J5" sqref="J5"/>
    </sheetView>
  </sheetViews>
  <sheetFormatPr defaultRowHeight="15" x14ac:dyDescent="0.25"/>
  <cols>
    <col min="10" max="10" width="16.42578125" customWidth="1"/>
  </cols>
  <sheetData>
    <row r="1" spans="1:19" x14ac:dyDescent="0.25">
      <c r="A1" t="s">
        <v>166</v>
      </c>
      <c r="B1" t="s">
        <v>166</v>
      </c>
      <c r="C1" t="s">
        <v>166</v>
      </c>
      <c r="D1" t="s">
        <v>166</v>
      </c>
      <c r="E1" t="s">
        <v>166</v>
      </c>
    </row>
    <row r="2" spans="1:19" x14ac:dyDescent="0.25">
      <c r="A2" t="s">
        <v>139</v>
      </c>
      <c r="B2" t="s">
        <v>141</v>
      </c>
      <c r="C2" t="s">
        <v>170</v>
      </c>
      <c r="D2" t="s">
        <v>20</v>
      </c>
      <c r="E2" t="s">
        <v>176</v>
      </c>
      <c r="J2" s="20" t="s">
        <v>243</v>
      </c>
      <c r="K2" t="s">
        <v>191</v>
      </c>
      <c r="L2">
        <v>13</v>
      </c>
      <c r="M2">
        <v>14</v>
      </c>
      <c r="N2">
        <v>15</v>
      </c>
      <c r="O2">
        <v>16</v>
      </c>
      <c r="P2">
        <v>17</v>
      </c>
    </row>
    <row r="3" spans="1:19" x14ac:dyDescent="0.25">
      <c r="A3" t="s">
        <v>140</v>
      </c>
      <c r="B3" t="s">
        <v>137</v>
      </c>
      <c r="C3" t="s">
        <v>171</v>
      </c>
      <c r="D3" t="s">
        <v>24</v>
      </c>
      <c r="E3" t="s">
        <v>177</v>
      </c>
      <c r="J3" s="20" t="s">
        <v>183</v>
      </c>
      <c r="K3" t="s">
        <v>191</v>
      </c>
      <c r="L3">
        <v>18</v>
      </c>
      <c r="M3">
        <v>19</v>
      </c>
      <c r="N3">
        <v>20</v>
      </c>
      <c r="O3">
        <v>21</v>
      </c>
      <c r="P3">
        <v>22</v>
      </c>
      <c r="Q3">
        <v>23</v>
      </c>
      <c r="R3">
        <v>24</v>
      </c>
    </row>
    <row r="4" spans="1:19" x14ac:dyDescent="0.25">
      <c r="A4" t="s">
        <v>136</v>
      </c>
      <c r="B4" t="s">
        <v>165</v>
      </c>
      <c r="D4" t="s">
        <v>9</v>
      </c>
      <c r="E4" t="s">
        <v>178</v>
      </c>
      <c r="J4" s="20" t="s">
        <v>192</v>
      </c>
      <c r="K4" t="s">
        <v>191</v>
      </c>
      <c r="L4">
        <v>26</v>
      </c>
      <c r="M4">
        <v>27</v>
      </c>
      <c r="N4">
        <v>28</v>
      </c>
      <c r="O4">
        <v>29</v>
      </c>
      <c r="P4">
        <v>30</v>
      </c>
      <c r="Q4">
        <v>31</v>
      </c>
    </row>
    <row r="5" spans="1:19" x14ac:dyDescent="0.25">
      <c r="A5" t="s">
        <v>141</v>
      </c>
      <c r="B5" t="s">
        <v>164</v>
      </c>
      <c r="D5" t="s">
        <v>7</v>
      </c>
      <c r="E5" t="s">
        <v>179</v>
      </c>
      <c r="J5" s="20" t="s">
        <v>199</v>
      </c>
      <c r="K5" t="s">
        <v>191</v>
      </c>
      <c r="L5">
        <v>33</v>
      </c>
      <c r="M5">
        <v>34</v>
      </c>
      <c r="N5">
        <v>35</v>
      </c>
      <c r="O5">
        <v>36</v>
      </c>
      <c r="P5">
        <v>37</v>
      </c>
      <c r="Q5">
        <v>38</v>
      </c>
      <c r="R5">
        <v>39</v>
      </c>
      <c r="S5">
        <v>40</v>
      </c>
    </row>
    <row r="6" spans="1:19" x14ac:dyDescent="0.25">
      <c r="A6" t="s">
        <v>71</v>
      </c>
      <c r="D6" t="s">
        <v>26</v>
      </c>
      <c r="E6" t="s">
        <v>180</v>
      </c>
      <c r="J6" s="20" t="s">
        <v>208</v>
      </c>
      <c r="K6" t="s">
        <v>191</v>
      </c>
      <c r="L6">
        <v>42</v>
      </c>
      <c r="M6">
        <v>43</v>
      </c>
      <c r="N6">
        <v>44</v>
      </c>
      <c r="O6">
        <v>45</v>
      </c>
      <c r="P6">
        <v>46</v>
      </c>
      <c r="Q6">
        <v>47</v>
      </c>
    </row>
    <row r="7" spans="1:19" x14ac:dyDescent="0.25">
      <c r="A7" t="s">
        <v>144</v>
      </c>
      <c r="J7" s="20" t="s">
        <v>231</v>
      </c>
      <c r="L7">
        <v>49</v>
      </c>
      <c r="M7">
        <v>50</v>
      </c>
      <c r="N7">
        <v>51</v>
      </c>
      <c r="O7">
        <v>52</v>
      </c>
    </row>
    <row r="8" spans="1:19" x14ac:dyDescent="0.25">
      <c r="A8" t="s">
        <v>138</v>
      </c>
      <c r="J8" s="20" t="s">
        <v>232</v>
      </c>
      <c r="L8">
        <v>53</v>
      </c>
      <c r="M8">
        <v>54</v>
      </c>
      <c r="N8">
        <v>55</v>
      </c>
      <c r="O8">
        <v>56</v>
      </c>
    </row>
    <row r="9" spans="1:19" x14ac:dyDescent="0.25">
      <c r="A9" t="s">
        <v>137</v>
      </c>
      <c r="J9" s="20" t="s">
        <v>233</v>
      </c>
      <c r="L9">
        <v>57</v>
      </c>
      <c r="M9">
        <v>58</v>
      </c>
      <c r="N9">
        <v>59</v>
      </c>
      <c r="O9">
        <v>60</v>
      </c>
    </row>
    <row r="10" spans="1:19" x14ac:dyDescent="0.25">
      <c r="A10" t="s">
        <v>34</v>
      </c>
      <c r="J10" s="20" t="s">
        <v>214</v>
      </c>
      <c r="K10" t="s">
        <v>215</v>
      </c>
      <c r="L10">
        <v>62</v>
      </c>
      <c r="M10">
        <v>62</v>
      </c>
      <c r="N10">
        <v>62</v>
      </c>
      <c r="O10">
        <v>62</v>
      </c>
    </row>
    <row r="11" spans="1:19" x14ac:dyDescent="0.25">
      <c r="J11" s="20" t="s">
        <v>226</v>
      </c>
      <c r="K11" t="s">
        <v>215</v>
      </c>
      <c r="L11">
        <v>63</v>
      </c>
      <c r="M11">
        <v>63</v>
      </c>
      <c r="N11">
        <v>63</v>
      </c>
      <c r="O11">
        <v>63</v>
      </c>
    </row>
    <row r="12" spans="1:19" x14ac:dyDescent="0.25">
      <c r="J12" s="20" t="s">
        <v>227</v>
      </c>
      <c r="K12" t="s">
        <v>215</v>
      </c>
      <c r="L12">
        <v>64</v>
      </c>
      <c r="M12">
        <v>64</v>
      </c>
      <c r="N12">
        <v>64</v>
      </c>
      <c r="O12">
        <v>64</v>
      </c>
    </row>
    <row r="13" spans="1:19" x14ac:dyDescent="0.25">
      <c r="J13" s="20" t="s">
        <v>228</v>
      </c>
      <c r="K13" t="s">
        <v>215</v>
      </c>
      <c r="L13">
        <v>65</v>
      </c>
      <c r="M13">
        <v>65</v>
      </c>
      <c r="N13">
        <v>65</v>
      </c>
      <c r="O13">
        <v>65</v>
      </c>
    </row>
    <row r="14" spans="1:19" x14ac:dyDescent="0.25">
      <c r="J14" s="20" t="s">
        <v>229</v>
      </c>
      <c r="K14" t="s">
        <v>215</v>
      </c>
      <c r="L14">
        <v>66</v>
      </c>
      <c r="M14">
        <v>66</v>
      </c>
      <c r="N14">
        <v>66</v>
      </c>
      <c r="O14">
        <v>66</v>
      </c>
    </row>
    <row r="15" spans="1:19" x14ac:dyDescent="0.25">
      <c r="J15" s="20" t="s">
        <v>230</v>
      </c>
      <c r="K15" t="s">
        <v>215</v>
      </c>
      <c r="L15">
        <v>67</v>
      </c>
      <c r="M15">
        <v>67</v>
      </c>
      <c r="N15">
        <v>67</v>
      </c>
      <c r="O15">
        <v>67</v>
      </c>
    </row>
    <row r="16" spans="1:19" x14ac:dyDescent="0.25">
      <c r="J16" s="20"/>
    </row>
    <row r="29" spans="15:15" x14ac:dyDescent="0.25">
      <c r="O29" t="s">
        <v>238</v>
      </c>
    </row>
    <row r="30" spans="15:15" x14ac:dyDescent="0.25">
      <c r="O30" t="s">
        <v>239</v>
      </c>
    </row>
    <row r="31" spans="15:15" x14ac:dyDescent="0.25">
      <c r="O31" t="s">
        <v>240</v>
      </c>
    </row>
    <row r="32" spans="15:15" x14ac:dyDescent="0.25">
      <c r="O32" t="s">
        <v>241</v>
      </c>
    </row>
    <row r="33" spans="15:15" x14ac:dyDescent="0.25">
      <c r="O33" t="s">
        <v>242</v>
      </c>
    </row>
  </sheetData>
  <sortState xmlns:xlrd2="http://schemas.microsoft.com/office/spreadsheetml/2017/richdata2" ref="A2:A10">
    <sortCondition ref="A2:A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58B3-A180-4A35-AF8C-CD96B7695E8B}">
  <dimension ref="A2:J46"/>
  <sheetViews>
    <sheetView showGridLines="0" tabSelected="1" topLeftCell="B1" workbookViewId="0">
      <selection activeCell="C2" sqref="C2"/>
    </sheetView>
  </sheetViews>
  <sheetFormatPr defaultRowHeight="15" x14ac:dyDescent="0.25"/>
  <cols>
    <col min="1" max="1" width="0" style="29" hidden="1" customWidth="1"/>
    <col min="2" max="2" width="44.7109375" style="29" customWidth="1"/>
    <col min="3" max="4" width="9.140625" style="29"/>
    <col min="5" max="5" width="11.42578125" style="29" customWidth="1"/>
    <col min="6" max="6" width="9.140625" style="29"/>
    <col min="7" max="7" width="37.85546875" style="29" customWidth="1"/>
    <col min="8" max="10" width="0" style="29" hidden="1" customWidth="1"/>
    <col min="11" max="16384" width="9.140625" style="29"/>
  </cols>
  <sheetData>
    <row r="2" spans="1:10" x14ac:dyDescent="0.25">
      <c r="B2" s="37" t="s">
        <v>163</v>
      </c>
      <c r="C2" s="36" t="s">
        <v>166</v>
      </c>
    </row>
    <row r="3" spans="1:10" x14ac:dyDescent="0.25">
      <c r="B3" s="37" t="s">
        <v>167</v>
      </c>
      <c r="C3" s="36" t="s">
        <v>166</v>
      </c>
    </row>
    <row r="4" spans="1:10" x14ac:dyDescent="0.25">
      <c r="B4" s="37" t="s">
        <v>168</v>
      </c>
      <c r="C4" s="36" t="s">
        <v>166</v>
      </c>
    </row>
    <row r="5" spans="1:10" x14ac:dyDescent="0.25">
      <c r="B5" s="37" t="s">
        <v>169</v>
      </c>
      <c r="C5" s="36" t="s">
        <v>166</v>
      </c>
      <c r="H5" s="29">
        <f ca="1">MAX(C11:C24)</f>
        <v>160</v>
      </c>
    </row>
    <row r="6" spans="1:10" x14ac:dyDescent="0.25">
      <c r="B6" s="37" t="s">
        <v>181</v>
      </c>
      <c r="C6" s="36" t="s">
        <v>166</v>
      </c>
      <c r="H6" s="30" t="str">
        <f ca="1">IF($A$7="Skaala",SUMPRODUCT(J11:J14,D11:D14)/H5,"")</f>
        <v/>
      </c>
    </row>
    <row r="7" spans="1:10" x14ac:dyDescent="0.25">
      <c r="A7" s="29" t="str" cm="1">
        <f t="array" aca="1" ref="A7" ca="1">INDIRECT("INF!K"&amp;A8)</f>
        <v>Y-N</v>
      </c>
    </row>
    <row r="8" spans="1:10" x14ac:dyDescent="0.25">
      <c r="A8" s="29">
        <f>MATCH(C8,INF!$J$1:$J$16,0)</f>
        <v>6</v>
      </c>
      <c r="B8" s="37" t="s">
        <v>173</v>
      </c>
      <c r="C8" s="36" t="s">
        <v>208</v>
      </c>
      <c r="H8" s="29" t="str">
        <f ca="1">C8&amp;" (n="&amp;H5&amp;IF(A7="Skaala",", x̄="&amp;TEXT(H6,"0,00"),"")&amp;")"</f>
        <v>Kust saadi teavet Lõuna-Eesti kohta (n=160)</v>
      </c>
    </row>
    <row r="10" spans="1:10" ht="29.25" customHeight="1" x14ac:dyDescent="0.25">
      <c r="B10" s="39" t="s">
        <v>173</v>
      </c>
      <c r="C10" s="40" t="s">
        <v>221</v>
      </c>
      <c r="D10" s="40" t="s">
        <v>224</v>
      </c>
      <c r="E10" s="40" t="s">
        <v>225</v>
      </c>
    </row>
    <row r="11" spans="1:10" x14ac:dyDescent="0.25">
      <c r="A11" s="29">
        <v>12</v>
      </c>
      <c r="B11" s="41" t="str" cm="1">
        <f t="array" aca="1" ref="B11" ca="1">IF($A$7="Skaala","väga rahul",INDIRECT("Andmed_koos!R2C"&amp;INDIRECT("INF!R"&amp;$A$8&amp;"C"&amp;A11,0),0))</f>
        <v>Internetiotsing</v>
      </c>
      <c r="C11" s="42" cm="1">
        <f t="array" aca="1" ref="C11" ca="1">IF(B11=0,0,SUMPRODUCT(Andmed_koos!$E$5:$E$173,_xlfn.BYROW(INDIRECT("Andmed_koos!R5C"&amp;INDIRECT("INF!R"&amp;$A$8&amp;"C"&amp;$A11,0)&amp;":R173C"&amp;INDIRECT("INF!R"&amp;$A$8&amp;"C"&amp;$A11,0),0),_xlfn.LAMBDA(_xlpm.row,IF(ISNUMBER(_xlpm.row),1,0)))))</f>
        <v>160</v>
      </c>
      <c r="D11" s="42" cm="1">
        <f t="array" aca="1" ref="D11" ca="1">IF(B11=0,0,IF($A$7="Skaala",SUMPRODUCT(Andmed_koos!$E$5:$E$173,_xlfn.BYROW(INDIRECT("Andmed_koos!R5C"&amp;INDIRECT("INF!R"&amp;$A$8&amp;"C"&amp;$A11,0)&amp;":R173C"&amp;INDIRECT("INF!R"&amp;$A$8&amp;"C"&amp;$A11,0),0),_xlfn.LAMBDA(_xlpm.row,IF(_xlpm.row=4,1,0)))),SUMPRODUCT(Andmed_koos!$E$5:$E$173,INDIRECT("Andmed_koos!R5C"&amp;INDIRECT("INF!R"&amp;$A$8&amp;"C"&amp;$A11,0)&amp;":R173C"&amp;INDIRECT("INF!R"&amp;$A$8&amp;"C"&amp;$A11,0),0))))</f>
        <v>102</v>
      </c>
      <c r="E11" s="43">
        <f ca="1">IFERROR(D11/C11,0)</f>
        <v>0.63749999999999996</v>
      </c>
      <c r="H11" s="33" t="str">
        <f ca="1">B11</f>
        <v>Internetiotsing</v>
      </c>
      <c r="I11" s="34">
        <f ca="1">E11</f>
        <v>0.63749999999999996</v>
      </c>
      <c r="J11" s="29">
        <v>4</v>
      </c>
    </row>
    <row r="12" spans="1:10" x14ac:dyDescent="0.25">
      <c r="A12" s="29">
        <v>13</v>
      </c>
      <c r="B12" s="41" t="str" cm="1">
        <f t="array" aca="1" ref="B12" ca="1">IF($A$7="Skaala","pigem rahul",INDIRECT("Andmed_koos!R2C"&amp;INDIRECT("INF!R"&amp;$A$8&amp;"C"&amp;A12,0),0))</f>
        <v>Turismiportaalid</v>
      </c>
      <c r="C12" s="42" cm="1">
        <f t="array" aca="1" ref="C12" ca="1">IF(B12=0,0,SUMPRODUCT(Andmed_koos!$E$5:$E$173,_xlfn.BYROW(INDIRECT("Andmed_koos!R5C"&amp;INDIRECT("INF!R"&amp;$A$8&amp;"C"&amp;$A12,0)&amp;":R173C"&amp;INDIRECT("INF!R"&amp;$A$8&amp;"C"&amp;$A12,0),0),_xlfn.LAMBDA(_xlpm.row,IF(ISNUMBER(_xlpm.row),1,0)))))</f>
        <v>160</v>
      </c>
      <c r="D12" s="42" cm="1">
        <f t="array" aca="1" ref="D12" ca="1">IF(B12=0,0,IF($A$7="Skaala",SUMPRODUCT(Andmed_koos!$E$5:$E$173,_xlfn.BYROW(INDIRECT("Andmed_koos!R5C"&amp;INDIRECT("INF!R"&amp;$A$8&amp;"C"&amp;$A12,0)&amp;":R173C"&amp;INDIRECT("INF!R"&amp;$A$8&amp;"C"&amp;$A12,0),0),_xlfn.LAMBDA(_xlpm.row,IF(_xlpm.row=3,1,0)))),SUMPRODUCT(Andmed_koos!$E$5:$E$173,INDIRECT("Andmed_koos!R5C"&amp;INDIRECT("INF!R"&amp;$A$8&amp;"C"&amp;$A12,0)&amp;":R173C"&amp;INDIRECT("INF!R"&amp;$A$8&amp;"C"&amp;$A12,0),0))))</f>
        <v>19</v>
      </c>
      <c r="E12" s="43">
        <f t="shared" ref="E12:E18" ca="1" si="0">IFERROR(D12/C12,0)</f>
        <v>0.11874999999999999</v>
      </c>
      <c r="H12" s="33" t="str">
        <f t="shared" ref="H12:H24" ca="1" si="1">B12</f>
        <v>Turismiportaalid</v>
      </c>
      <c r="I12" s="34">
        <f t="shared" ref="I12:I23" ca="1" si="2">E12</f>
        <v>0.11874999999999999</v>
      </c>
      <c r="J12" s="29">
        <v>3</v>
      </c>
    </row>
    <row r="13" spans="1:10" x14ac:dyDescent="0.25">
      <c r="A13" s="29">
        <v>14</v>
      </c>
      <c r="B13" s="41" t="str" cm="1">
        <f t="array" aca="1" ref="B13" ca="1">IF($A$7="Skaala","pigem ei ole rahul",INDIRECT("Andmed_koos!R2C"&amp;INDIRECT("INF!R"&amp;$A$8&amp;"C"&amp;A13,0),0))</f>
        <v>Sotsiaalmeedia</v>
      </c>
      <c r="C13" s="42" cm="1">
        <f t="array" aca="1" ref="C13" ca="1">IF(B13=0,0,SUMPRODUCT(Andmed_koos!$E$5:$E$173,_xlfn.BYROW(INDIRECT("Andmed_koos!R5C"&amp;INDIRECT("INF!R"&amp;$A$8&amp;"C"&amp;$A13,0)&amp;":R173C"&amp;INDIRECT("INF!R"&amp;$A$8&amp;"C"&amp;$A13,0),0),_xlfn.LAMBDA(_xlpm.row,IF(ISNUMBER(_xlpm.row),1,0)))))</f>
        <v>160</v>
      </c>
      <c r="D13" s="42" cm="1">
        <f t="array" aca="1" ref="D13" ca="1">IF(B13=0,0,IF($A$7="Skaala",SUMPRODUCT(Andmed_koos!$E$5:$E$173,_xlfn.BYROW(INDIRECT("Andmed_koos!R5C"&amp;INDIRECT("INF!R"&amp;$A$8&amp;"C"&amp;$A13,0)&amp;":R173C"&amp;INDIRECT("INF!R"&amp;$A$8&amp;"C"&amp;$A13,0),0),_xlfn.LAMBDA(_xlpm.row,IF(_xlpm.row=2,1,0)))),SUMPRODUCT(Andmed_koos!$E$5:$E$173,INDIRECT("Andmed_koos!R5C"&amp;INDIRECT("INF!R"&amp;$A$8&amp;"C"&amp;$A13,0)&amp;":R173C"&amp;INDIRECT("INF!R"&amp;$A$8&amp;"C"&amp;$A13,0),0))))</f>
        <v>38</v>
      </c>
      <c r="E13" s="43">
        <f t="shared" ca="1" si="0"/>
        <v>0.23749999999999999</v>
      </c>
      <c r="H13" s="33" t="str">
        <f t="shared" ca="1" si="1"/>
        <v>Sotsiaalmeedia</v>
      </c>
      <c r="I13" s="34">
        <f t="shared" ca="1" si="2"/>
        <v>0.23749999999999999</v>
      </c>
      <c r="J13" s="29">
        <v>2</v>
      </c>
    </row>
    <row r="14" spans="1:10" x14ac:dyDescent="0.25">
      <c r="A14" s="29">
        <v>15</v>
      </c>
      <c r="B14" s="41" t="str" cm="1">
        <f t="array" aca="1" ref="B14" ca="1">IF($A$7="Skaala","ei ole üldse rahul",INDIRECT("Andmed_koos!R2C"&amp;INDIRECT("INF!R"&amp;$A$8&amp;"C"&amp;A14,0),0))</f>
        <v>Reisiblogid ja -foorumid</v>
      </c>
      <c r="C14" s="42" cm="1">
        <f t="array" aca="1" ref="C14" ca="1">IF(B14=0,0,SUMPRODUCT(Andmed_koos!$E$5:$E$173,_xlfn.BYROW(INDIRECT("Andmed_koos!R5C"&amp;INDIRECT("INF!R"&amp;$A$8&amp;"C"&amp;$A14,0)&amp;":R173C"&amp;INDIRECT("INF!R"&amp;$A$8&amp;"C"&amp;$A14,0),0),_xlfn.LAMBDA(_xlpm.row,IF(ISNUMBER(_xlpm.row),1,0)))))</f>
        <v>160</v>
      </c>
      <c r="D14" s="42" cm="1">
        <f t="array" aca="1" ref="D14" ca="1">IF(B14=0,0,IF($A$7="Skaala",SUMPRODUCT(Andmed_koos!$E$5:$E$173,_xlfn.BYROW(INDIRECT("Andmed_koos!R5C"&amp;INDIRECT("INF!R"&amp;$A$8&amp;"C"&amp;$A14,0)&amp;":R173C"&amp;INDIRECT("INF!R"&amp;$A$8&amp;"C"&amp;$A14,0),0),_xlfn.LAMBDA(_xlpm.row,IF(_xlpm.row=1,1,0)))),SUMPRODUCT(Andmed_koos!$E$5:$E$173,INDIRECT("Andmed_koos!R5C"&amp;INDIRECT("INF!R"&amp;$A$8&amp;"C"&amp;$A14,0)&amp;":R173C"&amp;INDIRECT("INF!R"&amp;$A$8&amp;"C"&amp;$A14,0),0))))</f>
        <v>4</v>
      </c>
      <c r="E14" s="43">
        <f t="shared" ca="1" si="0"/>
        <v>2.5000000000000001E-2</v>
      </c>
      <c r="H14" s="33" t="str">
        <f t="shared" ca="1" si="1"/>
        <v>Reisiblogid ja -foorumid</v>
      </c>
      <c r="I14" s="34">
        <f t="shared" ca="1" si="2"/>
        <v>2.5000000000000001E-2</v>
      </c>
      <c r="J14" s="29">
        <v>1</v>
      </c>
    </row>
    <row r="15" spans="1:10" x14ac:dyDescent="0.25">
      <c r="A15" s="29">
        <v>16</v>
      </c>
      <c r="B15" s="41" t="str" cm="1">
        <f t="array" aca="1" ref="B15" ca="1">IF($A$7="Skaala",0,INDIRECT("Andmed_koos!R2C"&amp;INDIRECT("INF!R"&amp;$A$8&amp;"C"&amp;A15,0),0))</f>
        <v>Soovitused sõpradelt või tuttavatelt</v>
      </c>
      <c r="C15" s="42" cm="1">
        <f t="array" aca="1" ref="C15" ca="1">IF(B15=0,0,SUMPRODUCT(Andmed_koos!$E$5:$E$173,_xlfn.BYROW(INDIRECT("Andmed_koos!R5C"&amp;INDIRECT("INF!R"&amp;$A$8&amp;"C"&amp;$A15,0)&amp;":R173C"&amp;INDIRECT("INF!R"&amp;$A$8&amp;"C"&amp;$A15,0),0),_xlfn.LAMBDA(_xlpm.row,IF(ISNUMBER(_xlpm.row),1,0)))))</f>
        <v>160</v>
      </c>
      <c r="D15" s="42" cm="1">
        <f t="array" aca="1" ref="D15" ca="1">IF(B15=0,0,IF($A$7="Skaala",SUMPRODUCT(Andmed_koos!$E$5:$E$173,_xlfn.BYROW(INDIRECT("Andmed_koos!R5C"&amp;INDIRECT("INF!R"&amp;$A$8&amp;"C"&amp;$A15,0)&amp;":R173C"&amp;INDIRECT("INF!R"&amp;$A$8&amp;"C"&amp;$A15,0),0),_xlfn.LAMBDA(_xlpm.row,IF(_xlpm.row=4,1,0)))),SUMPRODUCT(Andmed_koos!$E$5:$E$173,INDIRECT("Andmed_koos!R5C"&amp;INDIRECT("INF!R"&amp;$A$8&amp;"C"&amp;$A15,0)&amp;":R173C"&amp;INDIRECT("INF!R"&amp;$A$8&amp;"C"&amp;$A15,0),0))))</f>
        <v>60</v>
      </c>
      <c r="E15" s="43">
        <f t="shared" ca="1" si="0"/>
        <v>0.375</v>
      </c>
      <c r="H15" s="33" t="str">
        <f t="shared" ca="1" si="1"/>
        <v>Soovitused sõpradelt või tuttavatelt</v>
      </c>
      <c r="I15" s="34">
        <f t="shared" ca="1" si="2"/>
        <v>0.375</v>
      </c>
    </row>
    <row r="16" spans="1:10" x14ac:dyDescent="0.25">
      <c r="A16" s="29">
        <v>17</v>
      </c>
      <c r="B16" s="41" t="str" cm="1">
        <f t="array" aca="1" ref="B16" ca="1">IF($A$7="Skaala",0,INDIRECT("Andmed_koos!R2C"&amp;INDIRECT("INF!R"&amp;$A$8&amp;"C"&amp;A16,0),0))</f>
        <v>Reklaamid</v>
      </c>
      <c r="C16" s="42" cm="1">
        <f t="array" aca="1" ref="C16" ca="1">IF(B16=0,0,SUMPRODUCT(Andmed_koos!$E$5:$E$173,_xlfn.BYROW(INDIRECT("Andmed_koos!R5C"&amp;INDIRECT("INF!R"&amp;$A$8&amp;"C"&amp;$A16,0)&amp;":R173C"&amp;INDIRECT("INF!R"&amp;$A$8&amp;"C"&amp;$A16,0),0),_xlfn.LAMBDA(_xlpm.row,IF(ISNUMBER(_xlpm.row),1,0)))))</f>
        <v>160</v>
      </c>
      <c r="D16" s="42" cm="1">
        <f t="array" aca="1" ref="D16" ca="1">IF(B16=0,0,IF($A$7="Skaala",SUMPRODUCT(Andmed_koos!$E$5:$E$173,_xlfn.BYROW(INDIRECT("Andmed_koos!R5C"&amp;INDIRECT("INF!R"&amp;$A$8&amp;"C"&amp;$A16,0)&amp;":R173C"&amp;INDIRECT("INF!R"&amp;$A$8&amp;"C"&amp;$A16,0),0),_xlfn.LAMBDA(_xlpm.row,IF(_xlpm.row=4,1,0)))),SUMPRODUCT(Andmed_koos!$E$5:$E$173,INDIRECT("Andmed_koos!R5C"&amp;INDIRECT("INF!R"&amp;$A$8&amp;"C"&amp;$A16,0)&amp;":R173C"&amp;INDIRECT("INF!R"&amp;$A$8&amp;"C"&amp;$A16,0),0))))</f>
        <v>6</v>
      </c>
      <c r="E16" s="43">
        <f t="shared" ca="1" si="0"/>
        <v>3.7499999999999999E-2</v>
      </c>
      <c r="H16" s="33" t="str">
        <f t="shared" ca="1" si="1"/>
        <v>Reklaamid</v>
      </c>
      <c r="I16" s="34">
        <f t="shared" ca="1" si="2"/>
        <v>3.7499999999999999E-2</v>
      </c>
    </row>
    <row r="17" spans="1:9" x14ac:dyDescent="0.25">
      <c r="A17" s="29">
        <v>18</v>
      </c>
      <c r="B17" s="41" cm="1">
        <f t="array" aca="1" ref="B17" ca="1">IF($A$7="Skaala",0,INDIRECT("Andmed_koos!R2C"&amp;INDIRECT("INF!R"&amp;$A$8&amp;"C"&amp;A17,0),0))</f>
        <v>0</v>
      </c>
      <c r="C17" s="42" cm="1">
        <f t="array" aca="1" ref="C17" ca="1">IF(B17=0,0,SUMPRODUCT(Andmed_koos!$E$5:$E$173,_xlfn.BYROW(INDIRECT("Andmed_koos!R5C"&amp;INDIRECT("INF!R"&amp;$A$8&amp;"C"&amp;$A17,0)&amp;":R173C"&amp;INDIRECT("INF!R"&amp;$A$8&amp;"C"&amp;$A17,0),0),_xlfn.LAMBDA(_xlpm.row,IF(ISNUMBER(_xlpm.row),1,0)))))</f>
        <v>0</v>
      </c>
      <c r="D17" s="42" cm="1">
        <f t="array" aca="1" ref="D17" ca="1">IF(B17=0,0,IF($A$7="Skaala",SUMPRODUCT(Andmed_koos!$E$5:$E$173,_xlfn.BYROW(INDIRECT("Andmed_koos!R5C"&amp;INDIRECT("INF!R"&amp;$A$8&amp;"C"&amp;$A17,0)&amp;":R173C"&amp;INDIRECT("INF!R"&amp;$A$8&amp;"C"&amp;$A17,0),0),_xlfn.LAMBDA(_xlpm.row,IF(_xlpm.row=4,1,0)))),SUMPRODUCT(Andmed_koos!$E$5:$E$173,INDIRECT("Andmed_koos!R5C"&amp;INDIRECT("INF!R"&amp;$A$8&amp;"C"&amp;$A17,0)&amp;":R173C"&amp;INDIRECT("INF!R"&amp;$A$8&amp;"C"&amp;$A17,0),0))))</f>
        <v>0</v>
      </c>
      <c r="E17" s="43">
        <f t="shared" ca="1" si="0"/>
        <v>0</v>
      </c>
      <c r="H17" s="33">
        <f t="shared" ca="1" si="1"/>
        <v>0</v>
      </c>
      <c r="I17" s="34">
        <f t="shared" ca="1" si="2"/>
        <v>0</v>
      </c>
    </row>
    <row r="18" spans="1:9" x14ac:dyDescent="0.25">
      <c r="A18" s="29">
        <v>19</v>
      </c>
      <c r="B18" s="41" cm="1">
        <f t="array" aca="1" ref="B18" ca="1">IF($A$7="Skaala",0,INDIRECT("Andmed_koos!R2C"&amp;INDIRECT("INF!R"&amp;$A$8&amp;"C"&amp;A18,0),0))</f>
        <v>0</v>
      </c>
      <c r="C18" s="42" cm="1">
        <f t="array" aca="1" ref="C18" ca="1">IF(B18=0,0,SUMPRODUCT(Andmed_koos!$E$5:$E$173,_xlfn.BYROW(INDIRECT("Andmed_koos!R5C"&amp;INDIRECT("INF!R"&amp;$A$8&amp;"C"&amp;$A18,0)&amp;":R173C"&amp;INDIRECT("INF!R"&amp;$A$8&amp;"C"&amp;$A18,0),0),_xlfn.LAMBDA(_xlpm.row,IF(ISNUMBER(_xlpm.row),1,0)))))</f>
        <v>0</v>
      </c>
      <c r="D18" s="42" cm="1">
        <f t="array" aca="1" ref="D18" ca="1">IF(B18=0,0,IF($A$7="Skaala",SUMPRODUCT(Andmed_koos!$E$5:$E$173,_xlfn.BYROW(INDIRECT("Andmed_koos!R5C"&amp;INDIRECT("INF!R"&amp;$A$8&amp;"C"&amp;$A18,0)&amp;":R173C"&amp;INDIRECT("INF!R"&amp;$A$8&amp;"C"&amp;$A18,0),0),_xlfn.LAMBDA(_xlpm.row,IF(_xlpm.row=4,1,0)))),SUMPRODUCT(Andmed_koos!$E$5:$E$173,INDIRECT("Andmed_koos!R5C"&amp;INDIRECT("INF!R"&amp;$A$8&amp;"C"&amp;$A18,0)&amp;":R173C"&amp;INDIRECT("INF!R"&amp;$A$8&amp;"C"&amp;$A18,0),0))))</f>
        <v>0</v>
      </c>
      <c r="E18" s="43">
        <f t="shared" ca="1" si="0"/>
        <v>0</v>
      </c>
      <c r="H18" s="33">
        <f t="shared" ca="1" si="1"/>
        <v>0</v>
      </c>
      <c r="I18" s="34">
        <f t="shared" ca="1" si="2"/>
        <v>0</v>
      </c>
    </row>
    <row r="19" spans="1:9" x14ac:dyDescent="0.25">
      <c r="A19" s="29">
        <v>20</v>
      </c>
      <c r="B19" s="31"/>
      <c r="E19" s="32"/>
      <c r="H19" s="33">
        <f t="shared" si="1"/>
        <v>0</v>
      </c>
      <c r="I19" s="34">
        <f t="shared" si="2"/>
        <v>0</v>
      </c>
    </row>
    <row r="20" spans="1:9" x14ac:dyDescent="0.25">
      <c r="A20" s="29">
        <v>21</v>
      </c>
      <c r="B20" s="31"/>
      <c r="E20" s="32"/>
      <c r="H20" s="33">
        <f t="shared" si="1"/>
        <v>0</v>
      </c>
      <c r="I20" s="34">
        <f t="shared" si="2"/>
        <v>0</v>
      </c>
    </row>
    <row r="21" spans="1:9" x14ac:dyDescent="0.25">
      <c r="A21" s="29">
        <v>22</v>
      </c>
      <c r="B21" s="31"/>
      <c r="E21" s="32"/>
      <c r="H21" s="33">
        <f t="shared" si="1"/>
        <v>0</v>
      </c>
      <c r="I21" s="34">
        <f t="shared" si="2"/>
        <v>0</v>
      </c>
    </row>
    <row r="22" spans="1:9" x14ac:dyDescent="0.25">
      <c r="A22" s="29">
        <v>23</v>
      </c>
      <c r="B22" s="31"/>
      <c r="E22" s="32"/>
      <c r="H22" s="33">
        <f t="shared" si="1"/>
        <v>0</v>
      </c>
      <c r="I22" s="34">
        <f t="shared" si="2"/>
        <v>0</v>
      </c>
    </row>
    <row r="23" spans="1:9" x14ac:dyDescent="0.25">
      <c r="A23" s="29">
        <v>24</v>
      </c>
      <c r="B23" s="31"/>
      <c r="E23" s="32"/>
      <c r="H23" s="33">
        <f t="shared" si="1"/>
        <v>0</v>
      </c>
      <c r="I23" s="34">
        <f t="shared" si="2"/>
        <v>0</v>
      </c>
    </row>
    <row r="24" spans="1:9" x14ac:dyDescent="0.25">
      <c r="A24" s="29">
        <v>25</v>
      </c>
      <c r="B24" s="31"/>
      <c r="E24" s="32"/>
      <c r="H24" s="33">
        <f t="shared" si="1"/>
        <v>0</v>
      </c>
      <c r="I24" s="35"/>
    </row>
    <row r="28" spans="1:9" x14ac:dyDescent="0.25">
      <c r="C28" s="38" t="str" cm="1">
        <f t="array" aca="1" ref="C28:D33" ca="1">_xlfn._xlws.SORT(_xlfn.TAKE(H11:I18,ROWS(_xlfn._xlws.FILTER(H11:H18,H11:H18&lt;&gt;0))),IF($A$7="Skaala",1,2),1)</f>
        <v>Reisiblogid ja -foorumid</v>
      </c>
      <c r="D28" s="38">
        <f ca="1"/>
        <v>2.5000000000000001E-2</v>
      </c>
      <c r="E28" s="38"/>
      <c r="F28" s="38"/>
    </row>
    <row r="29" spans="1:9" x14ac:dyDescent="0.25">
      <c r="C29" s="38" t="str">
        <f ca="1"/>
        <v>Reklaamid</v>
      </c>
      <c r="D29" s="38">
        <f ca="1"/>
        <v>3.7499999999999999E-2</v>
      </c>
      <c r="E29" s="38"/>
      <c r="F29" s="38"/>
    </row>
    <row r="30" spans="1:9" x14ac:dyDescent="0.25">
      <c r="C30" s="38" t="str">
        <f ca="1"/>
        <v>Turismiportaalid</v>
      </c>
      <c r="D30" s="38">
        <f ca="1"/>
        <v>0.11874999999999999</v>
      </c>
      <c r="E30" s="38"/>
      <c r="F30" s="38"/>
    </row>
    <row r="31" spans="1:9" x14ac:dyDescent="0.25">
      <c r="C31" s="38" t="str">
        <f ca="1"/>
        <v>Sotsiaalmeedia</v>
      </c>
      <c r="D31" s="38">
        <f ca="1"/>
        <v>0.23749999999999999</v>
      </c>
      <c r="E31" s="38"/>
      <c r="F31" s="38"/>
    </row>
    <row r="32" spans="1:9" x14ac:dyDescent="0.25">
      <c r="C32" s="38" t="str">
        <f ca="1"/>
        <v>Soovitused sõpradelt või tuttavatelt</v>
      </c>
      <c r="D32" s="38">
        <f ca="1"/>
        <v>0.375</v>
      </c>
      <c r="E32" s="38"/>
      <c r="F32" s="38"/>
    </row>
    <row r="33" spans="3:6" x14ac:dyDescent="0.25">
      <c r="C33" s="38" t="str">
        <f ca="1"/>
        <v>Internetiotsing</v>
      </c>
      <c r="D33" s="38">
        <f ca="1"/>
        <v>0.63749999999999996</v>
      </c>
      <c r="E33" s="38"/>
      <c r="F33" s="38"/>
    </row>
    <row r="34" spans="3:6" x14ac:dyDescent="0.25">
      <c r="C34" s="38"/>
      <c r="D34" s="38"/>
      <c r="E34" s="38"/>
      <c r="F34" s="38"/>
    </row>
    <row r="35" spans="3:6" x14ac:dyDescent="0.25">
      <c r="C35" s="38"/>
      <c r="D35" s="38"/>
      <c r="E35" s="38"/>
      <c r="F35" s="38"/>
    </row>
    <row r="36" spans="3:6" x14ac:dyDescent="0.25">
      <c r="C36" s="38"/>
      <c r="D36" s="38"/>
      <c r="E36" s="38"/>
      <c r="F36" s="38"/>
    </row>
    <row r="37" spans="3:6" x14ac:dyDescent="0.25">
      <c r="C37" s="38"/>
      <c r="D37" s="38"/>
      <c r="E37" s="38"/>
      <c r="F37" s="38"/>
    </row>
    <row r="38" spans="3:6" x14ac:dyDescent="0.25">
      <c r="C38" s="38"/>
      <c r="D38" s="38"/>
      <c r="E38" s="38"/>
      <c r="F38" s="38"/>
    </row>
    <row r="39" spans="3:6" x14ac:dyDescent="0.25">
      <c r="C39" s="38"/>
      <c r="D39" s="38"/>
      <c r="E39" s="38"/>
      <c r="F39" s="38"/>
    </row>
    <row r="40" spans="3:6" x14ac:dyDescent="0.25">
      <c r="C40" s="38"/>
      <c r="D40" s="38"/>
      <c r="E40" s="38"/>
      <c r="F40" s="38"/>
    </row>
    <row r="41" spans="3:6" x14ac:dyDescent="0.25">
      <c r="C41" s="38"/>
      <c r="D41" s="38"/>
      <c r="E41" s="38"/>
      <c r="F41" s="38"/>
    </row>
    <row r="42" spans="3:6" x14ac:dyDescent="0.25">
      <c r="C42" s="38"/>
      <c r="D42" s="38"/>
      <c r="E42" s="38"/>
      <c r="F42" s="38"/>
    </row>
    <row r="43" spans="3:6" x14ac:dyDescent="0.25">
      <c r="C43" s="38"/>
      <c r="D43" s="38"/>
      <c r="E43" s="38"/>
      <c r="F43" s="38"/>
    </row>
    <row r="44" spans="3:6" x14ac:dyDescent="0.25">
      <c r="C44" s="38"/>
      <c r="D44" s="38"/>
      <c r="E44" s="38"/>
      <c r="F44" s="38"/>
    </row>
    <row r="45" spans="3:6" x14ac:dyDescent="0.25">
      <c r="C45" s="38"/>
      <c r="D45" s="38"/>
      <c r="E45" s="38"/>
      <c r="F45" s="38"/>
    </row>
    <row r="46" spans="3:6" x14ac:dyDescent="0.25">
      <c r="C46" s="38"/>
      <c r="D46" s="38"/>
      <c r="E46" s="38"/>
      <c r="F46" s="38"/>
    </row>
  </sheetData>
  <sheetProtection sheet="1" objects="1" scenarios="1"/>
  <conditionalFormatting sqref="B10:E18">
    <cfRule type="cellIs" dxfId="0" priority="1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942BBB4-42EA-487D-AFF5-B50B05BB6AFB}">
          <x14:formula1>
            <xm:f>INF!$B$1:$B$5</xm:f>
          </x14:formula1>
          <xm:sqref>C2</xm:sqref>
        </x14:dataValidation>
        <x14:dataValidation type="list" allowBlank="1" showInputMessage="1" showErrorMessage="1" xr:uid="{34116E90-1600-4004-A6FE-C27AEC585706}">
          <x14:formula1>
            <xm:f>INF!$C$1:$C$3</xm:f>
          </x14:formula1>
          <xm:sqref>C4</xm:sqref>
        </x14:dataValidation>
        <x14:dataValidation type="list" allowBlank="1" showInputMessage="1" showErrorMessage="1" xr:uid="{DFC08E41-1781-4385-B5CB-1AFA2CD48C5F}">
          <x14:formula1>
            <xm:f>INF!$D$1:$D$6</xm:f>
          </x14:formula1>
          <xm:sqref>C5</xm:sqref>
        </x14:dataValidation>
        <x14:dataValidation type="list" allowBlank="1" showInputMessage="1" showErrorMessage="1" xr:uid="{001567FC-071E-49BA-A428-04D09C3FD45C}">
          <x14:formula1>
            <xm:f>INF!$E$1:$E$6</xm:f>
          </x14:formula1>
          <xm:sqref>C6</xm:sqref>
        </x14:dataValidation>
        <x14:dataValidation type="list" allowBlank="1" showInputMessage="1" showErrorMessage="1" xr:uid="{DA9C7BF0-DADB-4D21-853D-BD575D1476C3}">
          <x14:formula1>
            <xm:f>INF!$A$1:$A$10</xm:f>
          </x14:formula1>
          <xm:sqref>C3</xm:sqref>
        </x14:dataValidation>
        <x14:dataValidation type="list" allowBlank="1" showInputMessage="1" showErrorMessage="1" xr:uid="{002D4D04-5C7A-4710-835F-843BF25E4B20}">
          <x14:formula1>
            <xm:f>INF!$J$2:$J$16</xm:f>
          </x14:formula1>
          <xm:sqref>C8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6E0D0BEFD454788DD1ED1226CEB4A" ma:contentTypeVersion="15" ma:contentTypeDescription="Create a new document." ma:contentTypeScope="" ma:versionID="c03e26856d1b744b5c9865364dae61a6">
  <xsd:schema xmlns:xsd="http://www.w3.org/2001/XMLSchema" xmlns:xs="http://www.w3.org/2001/XMLSchema" xmlns:p="http://schemas.microsoft.com/office/2006/metadata/properties" xmlns:ns2="d787fa1e-41ba-44d0-a9a9-a9426f680487" xmlns:ns3="8d021453-248a-4e19-84ee-32666ba258bd" targetNamespace="http://schemas.microsoft.com/office/2006/metadata/properties" ma:root="true" ma:fieldsID="82c0533a9722706606fcd89ad00ca468" ns2:_="" ns3:_="">
    <xsd:import namespace="d787fa1e-41ba-44d0-a9a9-a9426f680487"/>
    <xsd:import namespace="8d021453-248a-4e19-84ee-32666ba258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7fa1e-41ba-44d0-a9a9-a9426f680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9437b35-6f03-4724-83d0-e32d1e78d7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21453-248a-4e19-84ee-32666ba258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eea17f-8a93-4aa2-9994-f672471aea00}" ma:internalName="TaxCatchAll" ma:showField="CatchAllData" ma:web="8d021453-248a-4e19-84ee-32666ba25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87fa1e-41ba-44d0-a9a9-a9426f680487">
      <Terms xmlns="http://schemas.microsoft.com/office/infopath/2007/PartnerControls"/>
    </lcf76f155ced4ddcb4097134ff3c332f>
    <TaxCatchAll xmlns="8d021453-248a-4e19-84ee-32666ba258bd" xsi:nil="true"/>
  </documentManagement>
</p:properties>
</file>

<file path=customXml/itemProps1.xml><?xml version="1.0" encoding="utf-8"?>
<ds:datastoreItem xmlns:ds="http://schemas.openxmlformats.org/officeDocument/2006/customXml" ds:itemID="{D2C8BBB2-102C-445D-9417-F67087A42B66}"/>
</file>

<file path=customXml/itemProps2.xml><?xml version="1.0" encoding="utf-8"?>
<ds:datastoreItem xmlns:ds="http://schemas.openxmlformats.org/officeDocument/2006/customXml" ds:itemID="{B11E73B0-5D3D-4086-B438-2A5CFA4947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DD55A-7C79-4DED-AA63-3A65ADAC2B7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F812B5C-CC4E-42C9-8BE5-10740E32E9E5}">
  <ds:schemaRefs>
    <ds:schemaRef ds:uri="http://schemas.microsoft.com/office/2006/metadata/properties"/>
    <ds:schemaRef ds:uri="http://schemas.microsoft.com/office/infopath/2007/PartnerControls"/>
    <ds:schemaRef ds:uri="d787fa1e-41ba-44d0-a9a9-a9426f680487"/>
    <ds:schemaRef ds:uri="8d021453-248a-4e19-84ee-32666ba258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Andmed_koos</vt:lpstr>
      <vt:lpstr>INF</vt:lpstr>
      <vt:lpstr>Tulemused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Viivian Veski</dc:creator>
  <cp:lastModifiedBy>Tauno Õunapuu</cp:lastModifiedBy>
  <dcterms:created xsi:type="dcterms:W3CDTF">2025-06-09T10:16:38Z</dcterms:created>
  <dcterms:modified xsi:type="dcterms:W3CDTF">2025-07-11T06:54:23Z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0x0101005A06E0D0BEFD454788DD1ED1226CEB4A</vt:lpwstr>
  </property>
  <property fmtid="{D5CDD505-2E9C-101B-9397-08002B2CF9AE}" pid="3" name="MediaServiceImageTags">
    <vt:lpwstr/>
  </property>
</Properties>
</file>